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activeTab="0"/>
  </bookViews>
  <sheets>
    <sheet name="zał. 2 harm działań" sheetId="1" r:id="rId1"/>
  </sheets>
  <definedNames>
    <definedName name="_xlnm.Print_Area" localSheetId="0">'zał. 2 harm działań'!$A$1:$G$348</definedName>
    <definedName name="_xlnm.Print_Titles" localSheetId="0">'zał. 2 harm działań'!$9:$10</definedName>
  </definedNames>
  <calcPr fullCalcOnLoad="1"/>
</workbook>
</file>

<file path=xl/sharedStrings.xml><?xml version="1.0" encoding="utf-8"?>
<sst xmlns="http://schemas.openxmlformats.org/spreadsheetml/2006/main" count="696" uniqueCount="504">
  <si>
    <t xml:space="preserve"> Numer pozycji z zestawienia zbiorczego 
załącznika nr 1</t>
  </si>
  <si>
    <t>OGÓŁEM</t>
  </si>
  <si>
    <t>Data</t>
  </si>
  <si>
    <t>zawodnicy</t>
  </si>
  <si>
    <t>osoby towarzyszące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</si>
  <si>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</si>
  <si>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</si>
  <si>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</si>
  <si>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Lp</t>
  </si>
  <si>
    <t xml:space="preserve">Miejsce akcji zgodnie z jej realizacją (miasto / kraj) </t>
  </si>
  <si>
    <t>- w przypadku planowania większej ilości działań dodać dodatkowy wiersz</t>
  </si>
  <si>
    <t>Wnioskodawca / zleceniobiorca*</t>
  </si>
  <si>
    <t>....................................................</t>
  </si>
  <si>
    <t>Osoba uprawniona</t>
  </si>
  <si>
    <t>(sporządzić dla poz. 1-3 zał. nr 1)</t>
  </si>
  <si>
    <t>(pieczątka i podpis)</t>
  </si>
  <si>
    <t>HARMONOGRAM PLANOWANYCH DZIAŁAŃ - 2018 r.</t>
  </si>
  <si>
    <t>Program dofinansowania ze śrokdów Funduszu Rozwoju Kultury Fizycznej w roku 2018 zadań z obszaru wspierania szkolenia sportowego i współzawodnictwa młodzieży związanych ze szkoleniem młodzieży uzdolnionej sportowo w ośrodkach działających ze wsparciem jednostek samorządu terytorialnego</t>
  </si>
  <si>
    <t>Grudziądz / Polska</t>
  </si>
  <si>
    <t>Gostyń / Polska</t>
  </si>
  <si>
    <t>Myszków / Polska</t>
  </si>
  <si>
    <t>Strzelce Krajeńskie / Polska</t>
  </si>
  <si>
    <t>Dobczyce / Polska</t>
  </si>
  <si>
    <t>Toruń / Polska</t>
  </si>
  <si>
    <t>Spytkowice / Polska</t>
  </si>
  <si>
    <t>Darłowo / Polska</t>
  </si>
  <si>
    <t>Turawa / Polska</t>
  </si>
  <si>
    <t>Wałbrzych / Polska</t>
  </si>
  <si>
    <t>Koziegłowy / Polska</t>
  </si>
  <si>
    <t>Chrzypsko Wlk / Polska</t>
  </si>
  <si>
    <t>Ostróda / Polska</t>
  </si>
  <si>
    <t>Pcim / Polska</t>
  </si>
  <si>
    <t>Stronie Śląskie / Polska</t>
  </si>
  <si>
    <t>Srebrna Góra / Polska</t>
  </si>
  <si>
    <t>Kobyla Góra / Polska</t>
  </si>
  <si>
    <t>Pszczyna / Polska</t>
  </si>
  <si>
    <t>Wisła / Polska</t>
  </si>
  <si>
    <t>Warszawa / Polska</t>
  </si>
  <si>
    <t>Zieleniec / Polska</t>
  </si>
  <si>
    <t>Gruczno / Polska</t>
  </si>
  <si>
    <t>Łódź / Polska</t>
  </si>
  <si>
    <t>Prudnik / Polska</t>
  </si>
  <si>
    <t>Koźminek / Polska</t>
  </si>
  <si>
    <t>Jelenia Góra / Polska</t>
  </si>
  <si>
    <t>Boguszów Gorce / Polska</t>
  </si>
  <si>
    <t>Cetniewo / Polska</t>
  </si>
  <si>
    <t>Pruszków / Polska</t>
  </si>
  <si>
    <t>Śliwice / Polska</t>
  </si>
  <si>
    <t>Zamość / Polska</t>
  </si>
  <si>
    <t>Hańczowa / Polska</t>
  </si>
  <si>
    <t>Międzywody / Polska</t>
  </si>
  <si>
    <t>Borowice / Polska</t>
  </si>
  <si>
    <t>Szczecin / Polska</t>
  </si>
  <si>
    <t>Gliwice / Polska</t>
  </si>
  <si>
    <t>Bystrzyca Górna</t>
  </si>
  <si>
    <t>Golczewo / Polska</t>
  </si>
  <si>
    <t>2018-04-03</t>
  </si>
  <si>
    <t>2018-04-05</t>
  </si>
  <si>
    <t>2018-04-09</t>
  </si>
  <si>
    <t>2018-04-12</t>
  </si>
  <si>
    <t>2018-04-30</t>
  </si>
  <si>
    <t>2018-05-04</t>
  </si>
  <si>
    <t>2018-05-06</t>
  </si>
  <si>
    <t>2018-05-15</t>
  </si>
  <si>
    <t>2018-05-18</t>
  </si>
  <si>
    <t>2018-05-31</t>
  </si>
  <si>
    <t>2018-06-03</t>
  </si>
  <si>
    <t>2018-06-08</t>
  </si>
  <si>
    <t>2018-06-10</t>
  </si>
  <si>
    <t>2018-06-17</t>
  </si>
  <si>
    <t>2018-07-02</t>
  </si>
  <si>
    <t>2018-07-04</t>
  </si>
  <si>
    <t>Podgórzyn / Polska</t>
  </si>
  <si>
    <t>2018-08-17</t>
  </si>
  <si>
    <t>2018-08-24</t>
  </si>
  <si>
    <t>Nowa Ruda / Polska</t>
  </si>
  <si>
    <t>2018-09-14</t>
  </si>
  <si>
    <t>2018-09-16</t>
  </si>
  <si>
    <t>Kluczbork / Polska</t>
  </si>
  <si>
    <t>Krasnobród / Polska</t>
  </si>
  <si>
    <t>Hucisko / Polska</t>
  </si>
  <si>
    <t>Sobótka / Polska</t>
  </si>
  <si>
    <t>Krynica Zdrój / Polska</t>
  </si>
  <si>
    <t>Zakopane / Polska</t>
  </si>
  <si>
    <t>Łask / Polska</t>
  </si>
  <si>
    <t>Sokółka / Polska</t>
  </si>
  <si>
    <t>Garbatka Letnisko / Polska</t>
  </si>
  <si>
    <t>Niwka-Turawa / Polska</t>
  </si>
  <si>
    <t>Sosnówka / Polska</t>
  </si>
  <si>
    <t>Kożminek / Polska</t>
  </si>
  <si>
    <t>Niechorze / Polska</t>
  </si>
  <si>
    <t>Dzierżoniów / Polska</t>
  </si>
  <si>
    <t>Koziegłowy/Polska</t>
  </si>
  <si>
    <t>Kartuzy / Polska</t>
  </si>
  <si>
    <t>Gościęcin / Polska</t>
  </si>
  <si>
    <t>Łazy / Darłowo / Polska</t>
  </si>
  <si>
    <t>Łomnica / Polska</t>
  </si>
  <si>
    <t>Żywiec / Głuchołazy / Polska</t>
  </si>
  <si>
    <t>Sobótka-Dobieszków / Polska</t>
  </si>
  <si>
    <t>Wałbrzych / Jedlina Zdrój / Polska</t>
  </si>
  <si>
    <t>Orawka / Polska</t>
  </si>
  <si>
    <t>Żywiec / Wisła / Polska</t>
  </si>
  <si>
    <t>Wałbrzych, Borowice / Polska</t>
  </si>
  <si>
    <t>Skrzynno, Kościelisko / Polska</t>
  </si>
  <si>
    <t>Łazy / Polska</t>
  </si>
  <si>
    <t>Turawa/Polska</t>
  </si>
  <si>
    <t>Wałbrzych/Polska</t>
  </si>
  <si>
    <t>Chrzypsko/Polska</t>
  </si>
  <si>
    <t>Wodzisław/Polska</t>
  </si>
  <si>
    <t>Pcim/Polska</t>
  </si>
  <si>
    <t>Wysowa Zdrój/Polska</t>
  </si>
  <si>
    <t>Mrągowo - Krutyń/Polska</t>
  </si>
  <si>
    <t>Orawka/Polska</t>
  </si>
  <si>
    <t>Głuchołazy/Polska</t>
  </si>
  <si>
    <t>Jasło/Polska</t>
  </si>
  <si>
    <t>Rabka Zdrój/Polska</t>
  </si>
  <si>
    <t>Jelenia Góra/Polska</t>
  </si>
  <si>
    <t>Boguszów Gorce/Polska</t>
  </si>
  <si>
    <t>Wilamowice/Polska</t>
  </si>
  <si>
    <t>Szczyrk/Polska</t>
  </si>
  <si>
    <t>Biały Dynajec / Polska</t>
  </si>
  <si>
    <t>Kielce / Polska</t>
  </si>
  <si>
    <t>Niwki, Turawa / Polska</t>
  </si>
  <si>
    <t>Niwki, Turawa, Szczedrzyk / Polska</t>
  </si>
  <si>
    <t>Koziegłowy, Pińczyce / Polska</t>
  </si>
  <si>
    <t>Strzegomiany / Polska</t>
  </si>
  <si>
    <t>Chrzypsko Wielkie / Polska</t>
  </si>
  <si>
    <t>Nowa Słupia / Polska</t>
  </si>
  <si>
    <t>Bielsko-Biała / Polska</t>
  </si>
  <si>
    <t>Tarnowo Podgórne / Polska</t>
  </si>
  <si>
    <t>Wisła / Srebrna Góra / Polska</t>
  </si>
  <si>
    <t>Wałbrzych  / Polska</t>
  </si>
  <si>
    <t>Miłków / Polska</t>
  </si>
  <si>
    <t>Szadek / Polska</t>
  </si>
  <si>
    <t>Koziegłowy, Olsztyn / Polska</t>
  </si>
  <si>
    <t>Pokrzywna / Głuchołazy</t>
  </si>
  <si>
    <t>Biedaczów / Polska</t>
  </si>
  <si>
    <t>Wysowa Zdrój / Polska</t>
  </si>
  <si>
    <t xml:space="preserve">  Pcim / Polska</t>
  </si>
  <si>
    <t xml:space="preserve">  Zachełmie / Polska</t>
  </si>
  <si>
    <t>Ostrzyce / Polska</t>
  </si>
  <si>
    <t>Kamienicki Młyn / Polska</t>
  </si>
  <si>
    <t>Rudnik Wielki / Polska</t>
  </si>
  <si>
    <t>Rzeczka / Polska</t>
  </si>
  <si>
    <t>Lisków / Polska</t>
  </si>
  <si>
    <t>Hucisko / Masłońskie / Polska</t>
  </si>
  <si>
    <t>Rzędkowice / Polska</t>
  </si>
  <si>
    <t>Niwki - Turawa - Szczedrzyk / Polska</t>
  </si>
  <si>
    <t>Raszków / Polska</t>
  </si>
  <si>
    <t>Kasina Wielka / Polska</t>
  </si>
  <si>
    <t>Kobyla Góra- Ludwików - Droszew</t>
  </si>
  <si>
    <t>Kołobrzeg / Polska</t>
  </si>
  <si>
    <t>Białystok / Polska</t>
  </si>
  <si>
    <t>Mrągowo / Polska</t>
  </si>
  <si>
    <t>Dzierżonów / Polska</t>
  </si>
  <si>
    <t>Szczawnica / Polska</t>
  </si>
  <si>
    <t>Głuchołazy / Polska</t>
  </si>
  <si>
    <t>Biskupiec / Polska</t>
  </si>
  <si>
    <t>Koniaków,Wisła / Polska</t>
  </si>
  <si>
    <t xml:space="preserve">Frombork / Polska </t>
  </si>
  <si>
    <t>Bukowina Tatrzańska / Polska</t>
  </si>
  <si>
    <t>Przesieka / Polska</t>
  </si>
  <si>
    <t>Żywiec / Polska</t>
  </si>
  <si>
    <t>Zagórze / Polska</t>
  </si>
  <si>
    <t>Konin / Polska</t>
  </si>
  <si>
    <t>Jarosławiec / Polska</t>
  </si>
  <si>
    <t>Poniec / Polska</t>
  </si>
  <si>
    <t>Głuchołazy lub Kobyla Góra / Polska</t>
  </si>
  <si>
    <t>Michałkowa,Głuchołazy lub Kobyla G / Polska</t>
  </si>
  <si>
    <t>Głuchołazy lub Kobyla G/Polska</t>
  </si>
  <si>
    <t>Zakopane-Przesieka / Polska</t>
  </si>
  <si>
    <t>Michałkowa,Głuchołazy lub Kobyla Góra / Polska</t>
  </si>
  <si>
    <t>Jarocin / Polska</t>
  </si>
  <si>
    <t>Lubin / Polska</t>
  </si>
  <si>
    <t>Żarki / Polska</t>
  </si>
  <si>
    <t>Dziwnówek / Polska</t>
  </si>
  <si>
    <t>Bystrzyca / Polska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</si>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</sst>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\-mm\-dd;@"/>
    <numFmt numFmtId="166" formatCode="yyyy/mm/dd;@"/>
    <numFmt numFmtId="167" formatCode="yyyy\-mm\-dd"/>
    <numFmt numFmtId="168" formatCode="[$-415]General"/>
    <numFmt numFmtId="169" formatCode="[$-415]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  <font>
      <sz val="10"/>
      <color theme="1"/>
      <name val="Arial CE"/>
      <family val="0"/>
    </font>
    <font>
      <sz val="10"/>
      <color rgb="FF0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Border="0" applyProtection="0">
      <alignment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right"/>
      <protection/>
    </xf>
    <xf numFmtId="3" fontId="6" fillId="0" borderId="0" xfId="53" applyNumberFormat="1" applyFont="1" applyBorder="1" applyAlignment="1">
      <alignment horizontal="center"/>
      <protection/>
    </xf>
    <xf numFmtId="0" fontId="6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horizontal="left"/>
      <protection/>
    </xf>
    <xf numFmtId="0" fontId="3" fillId="0" borderId="0" xfId="53" applyFont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1" fontId="0" fillId="0" borderId="10" xfId="53" applyNumberFormat="1" applyFont="1" applyBorder="1" applyAlignment="1">
      <alignment horizontal="center" vertical="center"/>
      <protection/>
    </xf>
    <xf numFmtId="1" fontId="6" fillId="0" borderId="0" xfId="53" applyNumberFormat="1" applyFont="1" applyBorder="1" applyAlignment="1">
      <alignment horizontal="center"/>
      <protection/>
    </xf>
    <xf numFmtId="0" fontId="0" fillId="0" borderId="10" xfId="53" applyNumberFormat="1" applyFont="1" applyBorder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1" fontId="0" fillId="0" borderId="12" xfId="53" applyNumberFormat="1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0" fillId="0" borderId="14" xfId="53" applyNumberFormat="1" applyFont="1" applyBorder="1" applyAlignment="1">
      <alignment vertical="center"/>
      <protection/>
    </xf>
    <xf numFmtId="0" fontId="0" fillId="0" borderId="14" xfId="53" applyFont="1" applyBorder="1">
      <alignment/>
      <protection/>
    </xf>
    <xf numFmtId="1" fontId="0" fillId="0" borderId="14" xfId="53" applyNumberFormat="1" applyFont="1" applyBorder="1" applyAlignment="1">
      <alignment horizontal="center" vertical="center"/>
      <protection/>
    </xf>
    <xf numFmtId="49" fontId="0" fillId="0" borderId="0" xfId="53" applyNumberFormat="1" applyFont="1">
      <alignment/>
      <protection/>
    </xf>
    <xf numFmtId="49" fontId="0" fillId="0" borderId="0" xfId="53" applyNumberFormat="1" applyFont="1" applyBorder="1">
      <alignment/>
      <protection/>
    </xf>
    <xf numFmtId="49" fontId="10" fillId="0" borderId="0" xfId="53" applyNumberFormat="1" applyFont="1" applyBorder="1">
      <alignment/>
      <protection/>
    </xf>
    <xf numFmtId="0" fontId="52" fillId="0" borderId="0" xfId="0" applyFont="1" applyAlignment="1">
      <alignment horizontal="left"/>
    </xf>
    <xf numFmtId="0" fontId="11" fillId="33" borderId="0" xfId="0" applyFont="1" applyFill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33" borderId="0" xfId="53" applyFont="1" applyFill="1" applyAlignment="1">
      <alignment horizontal="center" vertical="center"/>
      <protection/>
    </xf>
    <xf numFmtId="49" fontId="12" fillId="0" borderId="0" xfId="53" applyNumberFormat="1" applyFont="1" applyBorder="1">
      <alignment/>
      <protection/>
    </xf>
    <xf numFmtId="49" fontId="12" fillId="0" borderId="0" xfId="53" applyNumberFormat="1" applyFont="1">
      <alignment/>
      <protection/>
    </xf>
    <xf numFmtId="0" fontId="54" fillId="0" borderId="0" xfId="0" applyFont="1" applyAlignment="1">
      <alignment horizontal="centerContinuous" vertical="center"/>
    </xf>
    <xf numFmtId="0" fontId="5" fillId="0" borderId="0" xfId="53" applyFont="1" applyAlignment="1">
      <alignment horizontal="centerContinuous" vertical="center"/>
      <protection/>
    </xf>
    <xf numFmtId="0" fontId="4" fillId="0" borderId="0" xfId="53" applyFont="1" applyAlignment="1">
      <alignment horizontal="centerContinuous" vertical="center"/>
      <protection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3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33" borderId="0" xfId="53" applyFont="1" applyFill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/>
      <protection/>
    </xf>
    <xf numFmtId="165" fontId="0" fillId="0" borderId="22" xfId="53" applyNumberFormat="1" applyFont="1" applyBorder="1" applyAlignment="1">
      <alignment horizontal="center" vertical="center"/>
      <protection/>
    </xf>
    <xf numFmtId="165" fontId="0" fillId="0" borderId="12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165" fontId="0" fillId="0" borderId="18" xfId="53" applyNumberFormat="1" applyFont="1" applyBorder="1" applyAlignment="1">
      <alignment horizontal="center" vertical="center"/>
      <protection/>
    </xf>
    <xf numFmtId="165" fontId="0" fillId="0" borderId="14" xfId="53" applyNumberFormat="1" applyFont="1" applyBorder="1" applyAlignment="1">
      <alignment horizontal="center"/>
      <protection/>
    </xf>
    <xf numFmtId="0" fontId="0" fillId="0" borderId="14" xfId="53" applyFont="1" applyBorder="1" applyAlignment="1">
      <alignment horizontal="center"/>
      <protection/>
    </xf>
    <xf numFmtId="165" fontId="0" fillId="0" borderId="2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23" xfId="53" applyNumberFormat="1" applyFont="1" applyBorder="1" applyAlignment="1">
      <alignment horizontal="center" vertical="center"/>
      <protection/>
    </xf>
    <xf numFmtId="165" fontId="0" fillId="0" borderId="10" xfId="53" applyNumberFormat="1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165" fontId="0" fillId="0" borderId="2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23" xfId="53" applyNumberFormat="1" applyFont="1" applyBorder="1" applyAlignment="1">
      <alignment horizontal="center"/>
      <protection/>
    </xf>
    <xf numFmtId="165" fontId="0" fillId="0" borderId="23" xfId="53" applyNumberFormat="1" applyFont="1" applyFill="1" applyBorder="1" applyAlignment="1">
      <alignment horizontal="center"/>
      <protection/>
    </xf>
    <xf numFmtId="165" fontId="0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165" fontId="0" fillId="0" borderId="22" xfId="53" applyNumberFormat="1" applyFont="1" applyFill="1" applyBorder="1" applyAlignment="1">
      <alignment horizontal="center" vertical="center"/>
      <protection/>
    </xf>
    <xf numFmtId="165" fontId="0" fillId="0" borderId="12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 vertical="center"/>
      <protection/>
    </xf>
    <xf numFmtId="165" fontId="0" fillId="0" borderId="10" xfId="53" applyNumberFormat="1" applyFont="1" applyBorder="1" applyAlignment="1">
      <alignment horizontal="center" vertical="center"/>
      <protection/>
    </xf>
    <xf numFmtId="14" fontId="0" fillId="0" borderId="22" xfId="53" applyNumberFormat="1" applyFont="1" applyBorder="1" applyAlignment="1">
      <alignment horizontal="center" vertical="center"/>
      <protection/>
    </xf>
    <xf numFmtId="14" fontId="0" fillId="0" borderId="12" xfId="53" applyNumberFormat="1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1" fontId="0" fillId="0" borderId="24" xfId="53" applyNumberFormat="1" applyFont="1" applyBorder="1" applyAlignment="1">
      <alignment horizontal="center" vertical="center"/>
      <protection/>
    </xf>
    <xf numFmtId="49" fontId="0" fillId="0" borderId="2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53" applyFont="1" applyBorder="1" applyAlignment="1">
      <alignment horizontal="center"/>
      <protection/>
    </xf>
    <xf numFmtId="49" fontId="0" fillId="0" borderId="25" xfId="53" applyNumberFormat="1" applyFont="1" applyBorder="1" applyAlignment="1">
      <alignment horizontal="center" vertical="center"/>
      <protection/>
    </xf>
    <xf numFmtId="49" fontId="0" fillId="0" borderId="24" xfId="53" applyNumberFormat="1" applyFont="1" applyBorder="1" applyAlignment="1">
      <alignment horizontal="center"/>
      <protection/>
    </xf>
    <xf numFmtId="49" fontId="0" fillId="0" borderId="26" xfId="53" applyNumberFormat="1" applyFont="1" applyBorder="1" applyAlignment="1">
      <alignment horizontal="center" vertical="center"/>
      <protection/>
    </xf>
    <xf numFmtId="49" fontId="0" fillId="0" borderId="27" xfId="53" applyNumberFormat="1" applyFont="1" applyBorder="1" applyAlignment="1">
      <alignment horizontal="center"/>
      <protection/>
    </xf>
    <xf numFmtId="0" fontId="0" fillId="0" borderId="27" xfId="53" applyFont="1" applyBorder="1" applyAlignment="1">
      <alignment horizontal="center"/>
      <protection/>
    </xf>
    <xf numFmtId="1" fontId="0" fillId="0" borderId="27" xfId="53" applyNumberFormat="1" applyFont="1" applyBorder="1" applyAlignment="1">
      <alignment horizontal="center" vertical="center"/>
      <protection/>
    </xf>
    <xf numFmtId="49" fontId="0" fillId="0" borderId="26" xfId="53" applyNumberFormat="1" applyFont="1" applyBorder="1" applyAlignment="1">
      <alignment horizontal="center"/>
      <protection/>
    </xf>
    <xf numFmtId="0" fontId="0" fillId="0" borderId="27" xfId="53" applyFont="1" applyBorder="1" applyAlignment="1">
      <alignment horizontal="center" vertical="center"/>
      <protection/>
    </xf>
    <xf numFmtId="1" fontId="0" fillId="0" borderId="27" xfId="53" applyNumberFormat="1" applyFont="1" applyBorder="1" applyAlignment="1">
      <alignment horizontal="center" vertical="center"/>
      <protection/>
    </xf>
    <xf numFmtId="49" fontId="0" fillId="0" borderId="28" xfId="53" applyNumberFormat="1" applyFont="1" applyBorder="1" applyAlignment="1">
      <alignment horizontal="center"/>
      <protection/>
    </xf>
    <xf numFmtId="49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 applyAlignment="1">
      <alignment horizontal="center" vertical="center"/>
      <protection/>
    </xf>
    <xf numFmtId="1" fontId="0" fillId="0" borderId="29" xfId="53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166" fontId="0" fillId="0" borderId="23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10" xfId="58" applyFont="1" applyBorder="1" applyAlignment="1">
      <alignment horizontal="center"/>
    </xf>
    <xf numFmtId="1" fontId="0" fillId="0" borderId="10" xfId="58" applyNumberFormat="1" applyFont="1" applyBorder="1" applyAlignment="1">
      <alignment horizontal="center" vertical="center"/>
    </xf>
    <xf numFmtId="166" fontId="0" fillId="0" borderId="23" xfId="58" applyNumberFormat="1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center"/>
    </xf>
    <xf numFmtId="166" fontId="0" fillId="0" borderId="23" xfId="58" applyNumberFormat="1" applyFont="1" applyBorder="1" applyAlignment="1">
      <alignment horizontal="center"/>
    </xf>
    <xf numFmtId="166" fontId="0" fillId="0" borderId="10" xfId="58" applyNumberFormat="1" applyFont="1" applyBorder="1" applyAlignment="1">
      <alignment horizontal="center"/>
    </xf>
    <xf numFmtId="0" fontId="0" fillId="0" borderId="10" xfId="58" applyFont="1" applyBorder="1" applyAlignment="1">
      <alignment horizontal="center" vertical="center"/>
    </xf>
    <xf numFmtId="1" fontId="0" fillId="0" borderId="10" xfId="58" applyNumberFormat="1" applyFont="1" applyBorder="1" applyAlignment="1">
      <alignment horizontal="center" vertical="center"/>
    </xf>
    <xf numFmtId="166" fontId="0" fillId="0" borderId="18" xfId="58" applyNumberFormat="1" applyFont="1" applyBorder="1" applyAlignment="1">
      <alignment horizontal="center" vertical="center"/>
    </xf>
    <xf numFmtId="166" fontId="0" fillId="0" borderId="14" xfId="58" applyNumberFormat="1" applyFont="1" applyBorder="1" applyAlignment="1">
      <alignment horizontal="center" vertical="center"/>
    </xf>
    <xf numFmtId="0" fontId="0" fillId="0" borderId="14" xfId="58" applyFont="1" applyBorder="1" applyAlignment="1">
      <alignment horizontal="center"/>
    </xf>
    <xf numFmtId="1" fontId="0" fillId="0" borderId="14" xfId="58" applyNumberFormat="1" applyFont="1" applyBorder="1" applyAlignment="1">
      <alignment horizontal="center" vertic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0" fontId="0" fillId="0" borderId="31" xfId="44" applyFont="1" applyFill="1" applyBorder="1" applyAlignment="1">
      <alignment horizontal="center"/>
    </xf>
    <xf numFmtId="1" fontId="0" fillId="0" borderId="31" xfId="44" applyNumberFormat="1" applyFont="1" applyFill="1" applyBorder="1" applyAlignment="1">
      <alignment horizontal="center" vertical="center"/>
    </xf>
    <xf numFmtId="167" fontId="0" fillId="0" borderId="30" xfId="44" applyNumberFormat="1" applyFont="1" applyFill="1" applyBorder="1" applyAlignment="1">
      <alignment horizontal="center"/>
    </xf>
    <xf numFmtId="167" fontId="0" fillId="0" borderId="31" xfId="44" applyNumberFormat="1" applyFont="1" applyFill="1" applyBorder="1" applyAlignment="1">
      <alignment horizontal="center"/>
    </xf>
    <xf numFmtId="0" fontId="0" fillId="0" borderId="31" xfId="44" applyFont="1" applyFill="1" applyBorder="1" applyAlignment="1">
      <alignment horizontal="center" vertical="center"/>
    </xf>
    <xf numFmtId="1" fontId="0" fillId="0" borderId="24" xfId="53" applyNumberFormat="1" applyFont="1" applyBorder="1" applyAlignment="1">
      <alignment horizontal="center" vertical="center"/>
      <protection/>
    </xf>
    <xf numFmtId="165" fontId="0" fillId="0" borderId="32" xfId="53" applyNumberFormat="1" applyFont="1" applyBorder="1" applyAlignment="1">
      <alignment horizontal="center" vertical="center"/>
      <protection/>
    </xf>
    <xf numFmtId="165" fontId="0" fillId="0" borderId="33" xfId="53" applyNumberFormat="1" applyFont="1" applyBorder="1" applyAlignment="1">
      <alignment horizontal="center"/>
      <protection/>
    </xf>
    <xf numFmtId="0" fontId="0" fillId="0" borderId="33" xfId="53" applyFont="1" applyBorder="1" applyAlignment="1">
      <alignment horizontal="center"/>
      <protection/>
    </xf>
    <xf numFmtId="1" fontId="0" fillId="0" borderId="33" xfId="53" applyNumberFormat="1" applyFont="1" applyBorder="1" applyAlignment="1">
      <alignment horizontal="center" vertical="center"/>
      <protection/>
    </xf>
    <xf numFmtId="165" fontId="0" fillId="0" borderId="23" xfId="53" applyNumberFormat="1" applyFont="1" applyBorder="1" applyAlignment="1">
      <alignment horizontal="center" vertical="center"/>
      <protection/>
    </xf>
    <xf numFmtId="165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165" fontId="0" fillId="0" borderId="23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25" xfId="53" applyNumberFormat="1" applyFont="1" applyBorder="1" applyAlignment="1">
      <alignment horizontal="center" vertical="center"/>
      <protection/>
    </xf>
    <xf numFmtId="165" fontId="0" fillId="0" borderId="24" xfId="53" applyNumberFormat="1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/>
      <protection/>
    </xf>
    <xf numFmtId="165" fontId="0" fillId="0" borderId="26" xfId="53" applyNumberFormat="1" applyFont="1" applyBorder="1" applyAlignment="1">
      <alignment horizontal="center" vertical="center"/>
      <protection/>
    </xf>
    <xf numFmtId="165" fontId="0" fillId="0" borderId="27" xfId="53" applyNumberFormat="1" applyFont="1" applyBorder="1" applyAlignment="1">
      <alignment horizontal="center" vertical="center"/>
      <protection/>
    </xf>
    <xf numFmtId="0" fontId="0" fillId="0" borderId="27" xfId="53" applyFont="1" applyBorder="1" applyAlignment="1">
      <alignment horizontal="center"/>
      <protection/>
    </xf>
    <xf numFmtId="1" fontId="0" fillId="0" borderId="27" xfId="53" applyNumberFormat="1" applyFont="1" applyBorder="1" applyAlignment="1">
      <alignment horizontal="center" vertical="center"/>
      <protection/>
    </xf>
    <xf numFmtId="165" fontId="0" fillId="0" borderId="26" xfId="0" applyNumberFormat="1" applyFont="1" applyBorder="1" applyAlignment="1">
      <alignment horizontal="center" vertical="center" wrapText="1"/>
    </xf>
    <xf numFmtId="165" fontId="0" fillId="0" borderId="27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53" applyFont="1" applyBorder="1" applyAlignment="1">
      <alignment horizontal="center" vertical="center"/>
      <protection/>
    </xf>
    <xf numFmtId="165" fontId="0" fillId="0" borderId="26" xfId="53" applyNumberFormat="1" applyFont="1" applyBorder="1" applyAlignment="1">
      <alignment horizontal="center"/>
      <protection/>
    </xf>
    <xf numFmtId="165" fontId="0" fillId="0" borderId="27" xfId="53" applyNumberFormat="1" applyFont="1" applyBorder="1" applyAlignment="1">
      <alignment horizontal="center"/>
      <protection/>
    </xf>
    <xf numFmtId="165" fontId="0" fillId="0" borderId="26" xfId="0" applyNumberFormat="1" applyFont="1" applyBorder="1" applyAlignment="1">
      <alignment horizontal="center" wrapText="1"/>
    </xf>
    <xf numFmtId="165" fontId="0" fillId="0" borderId="32" xfId="53" applyNumberFormat="1" applyFont="1" applyBorder="1" applyAlignment="1">
      <alignment horizontal="center"/>
      <protection/>
    </xf>
    <xf numFmtId="0" fontId="0" fillId="0" borderId="33" xfId="53" applyFont="1" applyBorder="1" applyAlignment="1">
      <alignment horizontal="center" vertical="center"/>
      <protection/>
    </xf>
    <xf numFmtId="165" fontId="0" fillId="0" borderId="23" xfId="53" applyNumberFormat="1" applyFont="1" applyBorder="1" applyAlignment="1">
      <alignment horizontal="center"/>
      <protection/>
    </xf>
    <xf numFmtId="165" fontId="0" fillId="0" borderId="10" xfId="53" applyNumberFormat="1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/>
      <protection/>
    </xf>
    <xf numFmtId="166" fontId="0" fillId="0" borderId="23" xfId="53" applyNumberFormat="1" applyFont="1" applyBorder="1" applyAlignment="1">
      <alignment horizontal="center" vertical="center"/>
      <protection/>
    </xf>
    <xf numFmtId="166" fontId="0" fillId="0" borderId="18" xfId="53" applyNumberFormat="1" applyFont="1" applyBorder="1" applyAlignment="1">
      <alignment horizontal="center" vertical="center"/>
      <protection/>
    </xf>
    <xf numFmtId="165" fontId="0" fillId="0" borderId="22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vertical="center"/>
      <protection/>
    </xf>
    <xf numFmtId="165" fontId="0" fillId="0" borderId="2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34" xfId="53" applyNumberFormat="1" applyFont="1" applyBorder="1" applyAlignment="1">
      <alignment horizontal="center"/>
      <protection/>
    </xf>
    <xf numFmtId="165" fontId="0" fillId="0" borderId="35" xfId="53" applyNumberFormat="1" applyFont="1" applyBorder="1" applyAlignment="1">
      <alignment horizontal="center"/>
      <protection/>
    </xf>
    <xf numFmtId="0" fontId="0" fillId="0" borderId="35" xfId="53" applyFont="1" applyBorder="1" applyAlignment="1">
      <alignment horizontal="center" vertical="center"/>
      <protection/>
    </xf>
    <xf numFmtId="1" fontId="0" fillId="0" borderId="35" xfId="53" applyNumberFormat="1" applyFont="1" applyBorder="1" applyAlignment="1">
      <alignment horizontal="center" vertical="center"/>
      <protection/>
    </xf>
    <xf numFmtId="165" fontId="0" fillId="0" borderId="34" xfId="53" applyNumberFormat="1" applyFont="1" applyBorder="1" applyAlignment="1">
      <alignment horizontal="center" vertical="center"/>
      <protection/>
    </xf>
    <xf numFmtId="165" fontId="0" fillId="0" borderId="35" xfId="53" applyNumberFormat="1" applyFont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/>
      <protection/>
    </xf>
    <xf numFmtId="166" fontId="0" fillId="0" borderId="34" xfId="53" applyNumberFormat="1" applyFont="1" applyBorder="1" applyAlignment="1">
      <alignment horizontal="center" vertical="center"/>
      <protection/>
    </xf>
    <xf numFmtId="166" fontId="0" fillId="0" borderId="35" xfId="53" applyNumberFormat="1" applyFont="1" applyBorder="1" applyAlignment="1">
      <alignment horizontal="center" vertical="center"/>
      <protection/>
    </xf>
    <xf numFmtId="166" fontId="0" fillId="0" borderId="14" xfId="53" applyNumberFormat="1" applyFont="1" applyBorder="1" applyAlignment="1">
      <alignment horizontal="center" vertical="center"/>
      <protection/>
    </xf>
    <xf numFmtId="166" fontId="0" fillId="0" borderId="12" xfId="53" applyNumberFormat="1" applyFont="1" applyBorder="1" applyAlignment="1">
      <alignment horizontal="center"/>
      <protection/>
    </xf>
    <xf numFmtId="166" fontId="0" fillId="0" borderId="23" xfId="53" applyNumberFormat="1" applyFont="1" applyBorder="1" applyAlignment="1">
      <alignment horizontal="center"/>
      <protection/>
    </xf>
    <xf numFmtId="166" fontId="0" fillId="0" borderId="10" xfId="53" applyNumberFormat="1" applyFont="1" applyBorder="1" applyAlignment="1">
      <alignment horizontal="center"/>
      <protection/>
    </xf>
    <xf numFmtId="166" fontId="0" fillId="0" borderId="10" xfId="53" applyNumberFormat="1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/>
      <protection/>
    </xf>
    <xf numFmtId="166" fontId="0" fillId="0" borderId="14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0" fillId="0" borderId="17" xfId="53" applyNumberFormat="1" applyFont="1" applyBorder="1" applyAlignment="1">
      <alignment horizontal="center"/>
      <protection/>
    </xf>
    <xf numFmtId="166" fontId="0" fillId="0" borderId="36" xfId="53" applyNumberFormat="1" applyFont="1" applyBorder="1" applyAlignment="1">
      <alignment horizontal="center"/>
      <protection/>
    </xf>
    <xf numFmtId="0" fontId="0" fillId="0" borderId="36" xfId="53" applyFont="1" applyBorder="1" applyAlignment="1">
      <alignment horizontal="center" vertical="center"/>
      <protection/>
    </xf>
    <xf numFmtId="1" fontId="0" fillId="0" borderId="36" xfId="53" applyNumberFormat="1" applyFont="1" applyBorder="1" applyAlignment="1">
      <alignment horizontal="center" vertical="center"/>
      <protection/>
    </xf>
    <xf numFmtId="166" fontId="0" fillId="0" borderId="18" xfId="53" applyNumberFormat="1" applyFont="1" applyBorder="1" applyAlignment="1">
      <alignment horizontal="center"/>
      <protection/>
    </xf>
    <xf numFmtId="166" fontId="0" fillId="0" borderId="14" xfId="53" applyNumberFormat="1" applyFont="1" applyBorder="1" applyAlignment="1">
      <alignment horizontal="center"/>
      <protection/>
    </xf>
    <xf numFmtId="165" fontId="0" fillId="0" borderId="12" xfId="53" applyNumberFormat="1" applyFont="1" applyBorder="1" applyAlignment="1">
      <alignment horizontal="center" vertical="center"/>
      <protection/>
    </xf>
    <xf numFmtId="0" fontId="0" fillId="0" borderId="36" xfId="53" applyFont="1" applyFill="1" applyBorder="1" applyAlignment="1">
      <alignment horizontal="center"/>
      <protection/>
    </xf>
    <xf numFmtId="1" fontId="0" fillId="0" borderId="36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/>
      <protection/>
    </xf>
    <xf numFmtId="166" fontId="0" fillId="0" borderId="22" xfId="53" applyNumberFormat="1" applyFont="1" applyBorder="1" applyAlignment="1">
      <alignment horizontal="center"/>
      <protection/>
    </xf>
    <xf numFmtId="166" fontId="0" fillId="34" borderId="37" xfId="53" applyNumberFormat="1" applyFont="1" applyFill="1" applyBorder="1" applyAlignment="1">
      <alignment horizontal="center" vertical="center"/>
      <protection/>
    </xf>
    <xf numFmtId="166" fontId="0" fillId="34" borderId="38" xfId="53" applyNumberFormat="1" applyFont="1" applyFill="1" applyBorder="1" applyAlignment="1">
      <alignment horizontal="center"/>
      <protection/>
    </xf>
    <xf numFmtId="0" fontId="0" fillId="34" borderId="38" xfId="53" applyFont="1" applyFill="1" applyBorder="1" applyAlignment="1">
      <alignment horizontal="center"/>
      <protection/>
    </xf>
    <xf numFmtId="1" fontId="0" fillId="34" borderId="38" xfId="53" applyNumberFormat="1" applyFont="1" applyFill="1" applyBorder="1" applyAlignment="1">
      <alignment horizontal="center" vertical="center"/>
      <protection/>
    </xf>
    <xf numFmtId="166" fontId="0" fillId="34" borderId="30" xfId="0" applyNumberFormat="1" applyFont="1" applyFill="1" applyBorder="1" applyAlignment="1">
      <alignment horizontal="center"/>
    </xf>
    <xf numFmtId="166" fontId="0" fillId="34" borderId="31" xfId="0" applyNumberFormat="1" applyFont="1" applyFill="1" applyBorder="1" applyAlignment="1">
      <alignment horizontal="center"/>
    </xf>
    <xf numFmtId="0" fontId="0" fillId="34" borderId="31" xfId="53" applyFont="1" applyFill="1" applyBorder="1" applyAlignment="1">
      <alignment horizontal="center"/>
      <protection/>
    </xf>
    <xf numFmtId="1" fontId="0" fillId="34" borderId="31" xfId="53" applyNumberFormat="1" applyFont="1" applyFill="1" applyBorder="1" applyAlignment="1">
      <alignment horizontal="center" vertical="center"/>
      <protection/>
    </xf>
    <xf numFmtId="166" fontId="0" fillId="34" borderId="30" xfId="53" applyNumberFormat="1" applyFont="1" applyFill="1" applyBorder="1" applyAlignment="1">
      <alignment horizontal="center" vertical="center"/>
      <protection/>
    </xf>
    <xf numFmtId="166" fontId="0" fillId="34" borderId="31" xfId="53" applyNumberFormat="1" applyFont="1" applyFill="1" applyBorder="1" applyAlignment="1">
      <alignment horizontal="center"/>
      <protection/>
    </xf>
    <xf numFmtId="166" fontId="0" fillId="34" borderId="30" xfId="54" applyNumberFormat="1" applyFont="1" applyFill="1" applyBorder="1" applyAlignment="1">
      <alignment horizontal="center"/>
      <protection/>
    </xf>
    <xf numFmtId="166" fontId="0" fillId="34" borderId="31" xfId="54" applyNumberFormat="1" applyFont="1" applyFill="1" applyBorder="1" applyAlignment="1">
      <alignment horizontal="center"/>
      <protection/>
    </xf>
    <xf numFmtId="1" fontId="0" fillId="34" borderId="31" xfId="54" applyNumberFormat="1" applyFont="1" applyFill="1" applyBorder="1" applyAlignment="1">
      <alignment horizontal="center"/>
      <protection/>
    </xf>
    <xf numFmtId="166" fontId="0" fillId="34" borderId="23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53" applyFont="1" applyFill="1" applyBorder="1" applyAlignment="1">
      <alignment horizontal="center"/>
      <protection/>
    </xf>
    <xf numFmtId="1" fontId="0" fillId="34" borderId="10" xfId="53" applyNumberFormat="1" applyFont="1" applyFill="1" applyBorder="1" applyAlignment="1">
      <alignment horizontal="center" vertical="center"/>
      <protection/>
    </xf>
    <xf numFmtId="166" fontId="0" fillId="34" borderId="23" xfId="53" applyNumberFormat="1" applyFont="1" applyFill="1" applyBorder="1" applyAlignment="1">
      <alignment horizontal="center" vertical="center"/>
      <protection/>
    </xf>
    <xf numFmtId="166" fontId="0" fillId="34" borderId="10" xfId="53" applyNumberFormat="1" applyFont="1" applyFill="1" applyBorder="1" applyAlignment="1">
      <alignment horizontal="center"/>
      <protection/>
    </xf>
    <xf numFmtId="166" fontId="0" fillId="34" borderId="23" xfId="53" applyNumberFormat="1" applyFont="1" applyFill="1" applyBorder="1" applyAlignment="1">
      <alignment horizontal="center"/>
      <protection/>
    </xf>
    <xf numFmtId="0" fontId="0" fillId="34" borderId="10" xfId="53" applyFont="1" applyFill="1" applyBorder="1" applyAlignment="1">
      <alignment horizontal="center" vertical="center"/>
      <protection/>
    </xf>
    <xf numFmtId="166" fontId="0" fillId="0" borderId="23" xfId="53" applyNumberFormat="1" applyFont="1" applyFill="1" applyBorder="1" applyAlignment="1">
      <alignment horizontal="center"/>
      <protection/>
    </xf>
    <xf numFmtId="166" fontId="0" fillId="0" borderId="10" xfId="53" applyNumberFormat="1" applyFont="1" applyFill="1" applyBorder="1" applyAlignment="1">
      <alignment horizontal="center"/>
      <protection/>
    </xf>
    <xf numFmtId="166" fontId="0" fillId="34" borderId="22" xfId="53" applyNumberFormat="1" applyFont="1" applyFill="1" applyBorder="1" applyAlignment="1">
      <alignment horizontal="center"/>
      <protection/>
    </xf>
    <xf numFmtId="166" fontId="0" fillId="34" borderId="12" xfId="53" applyNumberFormat="1" applyFont="1" applyFill="1" applyBorder="1" applyAlignment="1">
      <alignment horizontal="center"/>
      <protection/>
    </xf>
    <xf numFmtId="0" fontId="0" fillId="34" borderId="12" xfId="53" applyFont="1" applyFill="1" applyBorder="1" applyAlignment="1">
      <alignment horizontal="center" vertical="center"/>
      <protection/>
    </xf>
    <xf numFmtId="1" fontId="0" fillId="34" borderId="12" xfId="53" applyNumberFormat="1" applyFont="1" applyFill="1" applyBorder="1" applyAlignment="1">
      <alignment horizontal="center" vertical="center"/>
      <protection/>
    </xf>
    <xf numFmtId="166" fontId="0" fillId="34" borderId="23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166" fontId="0" fillId="34" borderId="10" xfId="53" applyNumberFormat="1" applyFont="1" applyFill="1" applyBorder="1" applyAlignment="1">
      <alignment horizontal="center" vertical="center"/>
      <protection/>
    </xf>
    <xf numFmtId="0" fontId="0" fillId="34" borderId="10" xfId="53" applyNumberFormat="1" applyFont="1" applyFill="1" applyBorder="1" applyAlignment="1">
      <alignment horizontal="center" vertical="center"/>
      <protection/>
    </xf>
    <xf numFmtId="166" fontId="56" fillId="0" borderId="38" xfId="53" applyNumberFormat="1" applyFont="1" applyFill="1" applyBorder="1" applyAlignment="1">
      <alignment horizontal="center"/>
      <protection/>
    </xf>
    <xf numFmtId="168" fontId="56" fillId="0" borderId="38" xfId="53" applyNumberFormat="1" applyFont="1" applyFill="1" applyBorder="1" applyAlignment="1">
      <alignment horizontal="center"/>
      <protection/>
    </xf>
    <xf numFmtId="169" fontId="56" fillId="0" borderId="38" xfId="53" applyNumberFormat="1" applyFont="1" applyFill="1" applyBorder="1" applyAlignment="1">
      <alignment horizontal="center" vertical="center"/>
      <protection/>
    </xf>
    <xf numFmtId="166" fontId="56" fillId="0" borderId="31" xfId="45" applyNumberFormat="1" applyFont="1" applyFill="1" applyBorder="1" applyAlignment="1">
      <alignment horizontal="center"/>
      <protection/>
    </xf>
    <xf numFmtId="168" fontId="56" fillId="0" borderId="31" xfId="53" applyNumberFormat="1" applyFont="1" applyFill="1" applyBorder="1" applyAlignment="1">
      <alignment horizontal="center"/>
      <protection/>
    </xf>
    <xf numFmtId="169" fontId="56" fillId="0" borderId="31" xfId="53" applyNumberFormat="1" applyFont="1" applyFill="1" applyBorder="1" applyAlignment="1">
      <alignment horizontal="center" vertical="center"/>
      <protection/>
    </xf>
    <xf numFmtId="166" fontId="56" fillId="0" borderId="31" xfId="53" applyNumberFormat="1" applyFont="1" applyFill="1" applyBorder="1" applyAlignment="1">
      <alignment horizontal="center"/>
      <protection/>
    </xf>
    <xf numFmtId="168" fontId="56" fillId="0" borderId="31" xfId="53" applyNumberFormat="1" applyFont="1" applyFill="1" applyBorder="1" applyAlignment="1">
      <alignment horizontal="center" vertical="center"/>
      <protection/>
    </xf>
    <xf numFmtId="0" fontId="0" fillId="0" borderId="22" xfId="53" applyFont="1" applyBorder="1" applyAlignment="1">
      <alignment horizontal="center" vertical="center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39" xfId="53" applyFont="1" applyBorder="1" applyAlignment="1">
      <alignment horizontal="center" vertical="center"/>
      <protection/>
    </xf>
    <xf numFmtId="166" fontId="0" fillId="0" borderId="18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4" fontId="0" fillId="0" borderId="17" xfId="53" applyNumberFormat="1" applyFont="1" applyFill="1" applyBorder="1" applyAlignment="1">
      <alignment horizontal="center" vertical="center"/>
      <protection/>
    </xf>
    <xf numFmtId="14" fontId="0" fillId="0" borderId="36" xfId="53" applyNumberFormat="1" applyFont="1" applyFill="1" applyBorder="1" applyAlignment="1">
      <alignment horizontal="center" vertical="center"/>
      <protection/>
    </xf>
    <xf numFmtId="14" fontId="0" fillId="0" borderId="22" xfId="53" applyNumberFormat="1" applyFont="1" applyFill="1" applyBorder="1" applyAlignment="1">
      <alignment horizontal="center" vertical="center"/>
      <protection/>
    </xf>
    <xf numFmtId="14" fontId="0" fillId="0" borderId="12" xfId="53" applyNumberFormat="1" applyFont="1" applyFill="1" applyBorder="1" applyAlignment="1">
      <alignment horizontal="center" vertical="center"/>
      <protection/>
    </xf>
    <xf numFmtId="166" fontId="0" fillId="0" borderId="22" xfId="53" applyNumberFormat="1" applyFont="1" applyFill="1" applyBorder="1" applyAlignment="1">
      <alignment horizontal="center" vertical="center"/>
      <protection/>
    </xf>
    <xf numFmtId="166" fontId="0" fillId="0" borderId="12" xfId="53" applyNumberFormat="1" applyFont="1" applyFill="1" applyBorder="1" applyAlignment="1">
      <alignment horizontal="center" vertical="center"/>
      <protection/>
    </xf>
    <xf numFmtId="14" fontId="0" fillId="0" borderId="23" xfId="53" applyNumberFormat="1" applyFont="1" applyFill="1" applyBorder="1" applyAlignment="1">
      <alignment horizontal="center" vertical="center"/>
      <protection/>
    </xf>
    <xf numFmtId="14" fontId="0" fillId="0" borderId="10" xfId="53" applyNumberFormat="1" applyFont="1" applyFill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 wrapText="1"/>
      <protection/>
    </xf>
    <xf numFmtId="0" fontId="3" fillId="0" borderId="41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left"/>
      <protection/>
    </xf>
    <xf numFmtId="0" fontId="0" fillId="0" borderId="43" xfId="53" applyFont="1" applyBorder="1" applyAlignment="1">
      <alignment horizontal="left"/>
      <protection/>
    </xf>
    <xf numFmtId="0" fontId="0" fillId="0" borderId="44" xfId="53" applyFont="1" applyBorder="1" applyAlignment="1">
      <alignment horizontal="left" wrapText="1"/>
      <protection/>
    </xf>
    <xf numFmtId="0" fontId="0" fillId="0" borderId="44" xfId="53" applyFont="1" applyBorder="1" applyAlignment="1">
      <alignment horizontal="left"/>
      <protection/>
    </xf>
    <xf numFmtId="0" fontId="0" fillId="0" borderId="44" xfId="53" applyFont="1" applyBorder="1" applyAlignment="1">
      <alignment horizontal="left" vertical="top"/>
      <protection/>
    </xf>
    <xf numFmtId="0" fontId="0" fillId="0" borderId="42" xfId="53" applyFont="1" applyBorder="1" applyAlignment="1">
      <alignment horizontal="left" vertical="top"/>
      <protection/>
    </xf>
    <xf numFmtId="0" fontId="0" fillId="0" borderId="44" xfId="53" applyFont="1" applyBorder="1" applyAlignment="1">
      <alignment horizontal="left" vertical="center"/>
      <protection/>
    </xf>
    <xf numFmtId="0" fontId="0" fillId="0" borderId="44" xfId="53" applyFont="1" applyFill="1" applyBorder="1" applyAlignment="1">
      <alignment horizontal="left" vertical="center"/>
      <protection/>
    </xf>
    <xf numFmtId="0" fontId="0" fillId="0" borderId="42" xfId="53" applyFont="1" applyFill="1" applyBorder="1" applyAlignment="1">
      <alignment horizontal="left"/>
      <protection/>
    </xf>
    <xf numFmtId="0" fontId="0" fillId="0" borderId="44" xfId="53" applyFont="1" applyBorder="1" applyAlignment="1">
      <alignment horizontal="left" vertical="top"/>
      <protection/>
    </xf>
    <xf numFmtId="0" fontId="0" fillId="0" borderId="44" xfId="53" applyFont="1" applyBorder="1" applyAlignment="1">
      <alignment horizontal="left"/>
      <protection/>
    </xf>
    <xf numFmtId="0" fontId="0" fillId="0" borderId="45" xfId="53" applyFont="1" applyBorder="1" applyAlignment="1">
      <alignment horizontal="left" vertical="center"/>
      <protection/>
    </xf>
    <xf numFmtId="0" fontId="0" fillId="0" borderId="45" xfId="53" applyFont="1" applyBorder="1" applyAlignment="1">
      <alignment horizontal="left"/>
      <protection/>
    </xf>
    <xf numFmtId="0" fontId="0" fillId="0" borderId="46" xfId="53" applyFont="1" applyBorder="1" applyAlignment="1">
      <alignment horizontal="left"/>
      <protection/>
    </xf>
    <xf numFmtId="0" fontId="0" fillId="0" borderId="46" xfId="53" applyFont="1" applyBorder="1" applyAlignment="1">
      <alignment horizontal="left" vertical="center"/>
      <protection/>
    </xf>
    <xf numFmtId="0" fontId="0" fillId="0" borderId="46" xfId="53" applyFont="1" applyBorder="1" applyAlignment="1">
      <alignment horizontal="left" vertical="center"/>
      <protection/>
    </xf>
    <xf numFmtId="0" fontId="0" fillId="0" borderId="47" xfId="53" applyFont="1" applyBorder="1" applyAlignment="1">
      <alignment horizontal="left" vertical="center"/>
      <protection/>
    </xf>
    <xf numFmtId="0" fontId="0" fillId="0" borderId="44" xfId="58" applyFont="1" applyBorder="1" applyAlignment="1">
      <alignment horizontal="left"/>
    </xf>
    <xf numFmtId="0" fontId="0" fillId="0" borderId="44" xfId="58" applyFont="1" applyBorder="1" applyAlignment="1">
      <alignment horizontal="left" vertical="center"/>
    </xf>
    <xf numFmtId="0" fontId="0" fillId="0" borderId="44" xfId="58" applyFont="1" applyBorder="1" applyAlignment="1">
      <alignment horizontal="left" vertical="center"/>
    </xf>
    <xf numFmtId="0" fontId="0" fillId="0" borderId="44" xfId="58" applyFont="1" applyBorder="1" applyAlignment="1">
      <alignment/>
    </xf>
    <xf numFmtId="0" fontId="0" fillId="0" borderId="43" xfId="58" applyFont="1" applyBorder="1" applyAlignment="1">
      <alignment/>
    </xf>
    <xf numFmtId="0" fontId="0" fillId="0" borderId="48" xfId="44" applyFont="1" applyFill="1" applyBorder="1" applyAlignment="1">
      <alignment/>
    </xf>
    <xf numFmtId="0" fontId="0" fillId="0" borderId="48" xfId="44" applyFont="1" applyFill="1" applyBorder="1" applyAlignment="1">
      <alignment vertical="center"/>
    </xf>
    <xf numFmtId="0" fontId="0" fillId="0" borderId="42" xfId="53" applyFont="1" applyBorder="1" applyAlignment="1">
      <alignment horizontal="left" vertical="center"/>
      <protection/>
    </xf>
    <xf numFmtId="0" fontId="0" fillId="0" borderId="44" xfId="53" applyFont="1" applyBorder="1" applyAlignment="1">
      <alignment horizontal="left" vertical="center"/>
      <protection/>
    </xf>
    <xf numFmtId="0" fontId="0" fillId="0" borderId="41" xfId="53" applyFont="1" applyBorder="1" applyAlignment="1">
      <alignment horizontal="left"/>
      <protection/>
    </xf>
    <xf numFmtId="0" fontId="0" fillId="0" borderId="49" xfId="53" applyFont="1" applyBorder="1" applyAlignment="1">
      <alignment horizontal="left"/>
      <protection/>
    </xf>
    <xf numFmtId="0" fontId="0" fillId="0" borderId="44" xfId="53" applyFont="1" applyBorder="1" applyAlignment="1">
      <alignment horizontal="left"/>
      <protection/>
    </xf>
    <xf numFmtId="0" fontId="0" fillId="0" borderId="44" xfId="0" applyFont="1" applyBorder="1" applyAlignment="1">
      <alignment horizontal="left" wrapText="1"/>
    </xf>
    <xf numFmtId="0" fontId="0" fillId="0" borderId="45" xfId="53" applyFont="1" applyBorder="1" applyAlignment="1">
      <alignment horizontal="left"/>
      <protection/>
    </xf>
    <xf numFmtId="0" fontId="0" fillId="0" borderId="46" xfId="0" applyFont="1" applyBorder="1" applyAlignment="1">
      <alignment horizontal="left" wrapText="1"/>
    </xf>
    <xf numFmtId="0" fontId="0" fillId="0" borderId="46" xfId="53" applyFont="1" applyBorder="1" applyAlignment="1">
      <alignment horizontal="left" wrapText="1"/>
      <protection/>
    </xf>
    <xf numFmtId="0" fontId="0" fillId="0" borderId="46" xfId="53" applyFont="1" applyBorder="1" applyAlignment="1">
      <alignment horizontal="left" vertical="center"/>
      <protection/>
    </xf>
    <xf numFmtId="0" fontId="0" fillId="0" borderId="46" xfId="0" applyFont="1" applyBorder="1" applyAlignment="1">
      <alignment horizontal="left" vertical="center" wrapText="1"/>
    </xf>
    <xf numFmtId="0" fontId="0" fillId="0" borderId="46" xfId="53" applyFont="1" applyBorder="1" applyAlignment="1">
      <alignment horizontal="left"/>
      <protection/>
    </xf>
    <xf numFmtId="0" fontId="0" fillId="0" borderId="49" xfId="53" applyFont="1" applyBorder="1" applyAlignment="1">
      <alignment horizontal="left" vertical="center"/>
      <protection/>
    </xf>
    <xf numFmtId="0" fontId="0" fillId="0" borderId="49" xfId="53" applyFont="1" applyBorder="1" applyAlignment="1">
      <alignment horizontal="left" vertical="center" wrapText="1"/>
      <protection/>
    </xf>
    <xf numFmtId="0" fontId="0" fillId="0" borderId="44" xfId="53" applyFont="1" applyBorder="1" applyAlignment="1">
      <alignment horizontal="left" wrapText="1"/>
      <protection/>
    </xf>
    <xf numFmtId="0" fontId="0" fillId="0" borderId="44" xfId="53" applyFont="1" applyBorder="1" applyAlignment="1">
      <alignment horizontal="left" vertical="center"/>
      <protection/>
    </xf>
    <xf numFmtId="0" fontId="0" fillId="0" borderId="42" xfId="53" applyFont="1" applyBorder="1" applyAlignment="1">
      <alignment horizontal="left" vertical="center"/>
      <protection/>
    </xf>
    <xf numFmtId="0" fontId="0" fillId="0" borderId="50" xfId="53" applyFont="1" applyBorder="1" applyAlignment="1">
      <alignment horizontal="left" vertical="center"/>
      <protection/>
    </xf>
    <xf numFmtId="0" fontId="0" fillId="0" borderId="50" xfId="53" applyFont="1" applyBorder="1" applyAlignment="1">
      <alignment horizontal="left"/>
      <protection/>
    </xf>
    <xf numFmtId="0" fontId="0" fillId="0" borderId="44" xfId="53" applyFont="1" applyBorder="1" applyAlignment="1">
      <alignment horizontal="left" vertical="center" wrapText="1"/>
      <protection/>
    </xf>
    <xf numFmtId="0" fontId="0" fillId="0" borderId="44" xfId="53" applyFont="1" applyFill="1" applyBorder="1" applyAlignment="1">
      <alignment horizontal="left"/>
      <protection/>
    </xf>
    <xf numFmtId="0" fontId="0" fillId="0" borderId="44" xfId="53" applyFont="1" applyFill="1" applyBorder="1" applyAlignment="1">
      <alignment horizontal="left"/>
      <protection/>
    </xf>
    <xf numFmtId="0" fontId="0" fillId="0" borderId="43" xfId="53" applyFont="1" applyBorder="1" applyAlignment="1">
      <alignment horizontal="left" vertical="center"/>
      <protection/>
    </xf>
    <xf numFmtId="0" fontId="0" fillId="0" borderId="43" xfId="53" applyFont="1" applyBorder="1" applyAlignment="1">
      <alignment horizontal="left"/>
      <protection/>
    </xf>
    <xf numFmtId="0" fontId="0" fillId="0" borderId="51" xfId="53" applyFont="1" applyBorder="1" applyAlignment="1">
      <alignment horizontal="left" vertical="center"/>
      <protection/>
    </xf>
    <xf numFmtId="0" fontId="0" fillId="0" borderId="51" xfId="53" applyFont="1" applyFill="1" applyBorder="1" applyAlignment="1">
      <alignment horizontal="left"/>
      <protection/>
    </xf>
    <xf numFmtId="0" fontId="0" fillId="0" borderId="44" xfId="53" applyFont="1" applyFill="1" applyBorder="1" applyAlignment="1">
      <alignment horizontal="left" vertical="center" wrapText="1"/>
      <protection/>
    </xf>
    <xf numFmtId="0" fontId="0" fillId="0" borderId="44" xfId="53" applyFont="1" applyFill="1" applyBorder="1" applyAlignment="1">
      <alignment horizontal="left" vertical="center"/>
      <protection/>
    </xf>
    <xf numFmtId="0" fontId="0" fillId="0" borderId="44" xfId="53" applyFont="1" applyFill="1" applyBorder="1" applyAlignment="1">
      <alignment horizontal="left" vertical="center" wrapText="1"/>
      <protection/>
    </xf>
    <xf numFmtId="0" fontId="0" fillId="0" borderId="42" xfId="53" applyFont="1" applyFill="1" applyBorder="1" applyAlignment="1">
      <alignment horizontal="left"/>
      <protection/>
    </xf>
    <xf numFmtId="0" fontId="0" fillId="0" borderId="42" xfId="53" applyFont="1" applyFill="1" applyBorder="1" applyAlignment="1">
      <alignment horizontal="left" vertical="center"/>
      <protection/>
    </xf>
    <xf numFmtId="0" fontId="0" fillId="0" borderId="43" xfId="53" applyFont="1" applyFill="1" applyBorder="1" applyAlignment="1">
      <alignment horizontal="left"/>
      <protection/>
    </xf>
    <xf numFmtId="0" fontId="0" fillId="34" borderId="52" xfId="53" applyFont="1" applyFill="1" applyBorder="1" applyAlignment="1">
      <alignment horizontal="left"/>
      <protection/>
    </xf>
    <xf numFmtId="0" fontId="0" fillId="34" borderId="48" xfId="53" applyFont="1" applyFill="1" applyBorder="1" applyAlignment="1">
      <alignment horizontal="left"/>
      <protection/>
    </xf>
    <xf numFmtId="0" fontId="0" fillId="34" borderId="44" xfId="53" applyFont="1" applyFill="1" applyBorder="1" applyAlignment="1">
      <alignment horizontal="left"/>
      <protection/>
    </xf>
    <xf numFmtId="0" fontId="0" fillId="34" borderId="44" xfId="53" applyFont="1" applyFill="1" applyBorder="1" applyAlignment="1">
      <alignment horizontal="left" vertical="center"/>
      <protection/>
    </xf>
    <xf numFmtId="0" fontId="0" fillId="34" borderId="42" xfId="53" applyFont="1" applyFill="1" applyBorder="1" applyAlignment="1">
      <alignment horizontal="left" vertical="center"/>
      <protection/>
    </xf>
    <xf numFmtId="0" fontId="0" fillId="34" borderId="44" xfId="53" applyFont="1" applyFill="1" applyBorder="1" applyAlignment="1">
      <alignment horizontal="left" vertical="center" wrapText="1"/>
      <protection/>
    </xf>
    <xf numFmtId="0" fontId="0" fillId="0" borderId="50" xfId="53" applyFont="1" applyBorder="1">
      <alignment/>
      <protection/>
    </xf>
    <xf numFmtId="0" fontId="0" fillId="0" borderId="43" xfId="53" applyFont="1" applyBorder="1">
      <alignment/>
      <protection/>
    </xf>
    <xf numFmtId="168" fontId="56" fillId="0" borderId="52" xfId="53" applyNumberFormat="1" applyFont="1" applyFill="1" applyBorder="1" applyAlignment="1">
      <alignment horizontal="center"/>
      <protection/>
    </xf>
    <xf numFmtId="168" fontId="56" fillId="0" borderId="52" xfId="53" applyNumberFormat="1" applyFont="1" applyFill="1" applyBorder="1" applyAlignment="1">
      <alignment horizontal="left"/>
      <protection/>
    </xf>
    <xf numFmtId="168" fontId="56" fillId="0" borderId="48" xfId="53" applyNumberFormat="1" applyFont="1" applyFill="1" applyBorder="1" applyAlignment="1">
      <alignment horizontal="left"/>
      <protection/>
    </xf>
    <xf numFmtId="168" fontId="56" fillId="0" borderId="48" xfId="53" applyNumberFormat="1" applyFont="1" applyFill="1" applyBorder="1" applyAlignment="1">
      <alignment horizontal="left" vertical="center"/>
      <protection/>
    </xf>
    <xf numFmtId="0" fontId="0" fillId="0" borderId="44" xfId="53" applyFont="1" applyBorder="1">
      <alignment/>
      <protection/>
    </xf>
    <xf numFmtId="0" fontId="0" fillId="0" borderId="43" xfId="53" applyFont="1" applyBorder="1">
      <alignment/>
      <protection/>
    </xf>
    <xf numFmtId="0" fontId="0" fillId="0" borderId="53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center" vertical="center"/>
      <protection/>
    </xf>
    <xf numFmtId="166" fontId="0" fillId="0" borderId="53" xfId="53" applyNumberFormat="1" applyFont="1" applyBorder="1" applyAlignment="1">
      <alignment horizontal="center" vertical="center"/>
      <protection/>
    </xf>
    <xf numFmtId="166" fontId="0" fillId="0" borderId="55" xfId="53" applyNumberFormat="1" applyFont="1" applyBorder="1" applyAlignment="1">
      <alignment horizontal="center" vertical="center"/>
      <protection/>
    </xf>
    <xf numFmtId="0" fontId="0" fillId="0" borderId="55" xfId="53" applyFont="1" applyBorder="1" applyAlignment="1">
      <alignment horizontal="center"/>
      <protection/>
    </xf>
    <xf numFmtId="1" fontId="0" fillId="0" borderId="55" xfId="53" applyNumberFormat="1" applyFont="1" applyBorder="1" applyAlignment="1">
      <alignment horizontal="center" vertical="center"/>
      <protection/>
    </xf>
    <xf numFmtId="0" fontId="0" fillId="0" borderId="56" xfId="53" applyFont="1" applyBorder="1">
      <alignment/>
      <protection/>
    </xf>
    <xf numFmtId="166" fontId="0" fillId="0" borderId="17" xfId="58" applyNumberFormat="1" applyFont="1" applyBorder="1" applyAlignment="1">
      <alignment horizontal="center" vertical="center"/>
    </xf>
    <xf numFmtId="166" fontId="0" fillId="0" borderId="36" xfId="58" applyNumberFormat="1" applyFont="1" applyBorder="1" applyAlignment="1">
      <alignment horizontal="center"/>
    </xf>
    <xf numFmtId="0" fontId="0" fillId="0" borderId="36" xfId="58" applyFont="1" applyBorder="1" applyAlignment="1">
      <alignment horizontal="center"/>
    </xf>
    <xf numFmtId="1" fontId="0" fillId="0" borderId="36" xfId="58" applyNumberFormat="1" applyFont="1" applyBorder="1" applyAlignment="1">
      <alignment horizontal="center" vertical="center"/>
    </xf>
    <xf numFmtId="0" fontId="0" fillId="0" borderId="51" xfId="58" applyFont="1" applyBorder="1" applyAlignment="1">
      <alignment horizontal="left"/>
    </xf>
    <xf numFmtId="167" fontId="0" fillId="0" borderId="57" xfId="44" applyNumberFormat="1" applyFont="1" applyFill="1" applyBorder="1" applyAlignment="1">
      <alignment horizontal="center" vertical="center"/>
    </xf>
    <xf numFmtId="167" fontId="0" fillId="0" borderId="58" xfId="44" applyNumberFormat="1" applyFont="1" applyFill="1" applyBorder="1" applyAlignment="1">
      <alignment horizontal="center"/>
    </xf>
    <xf numFmtId="0" fontId="0" fillId="0" borderId="58" xfId="44" applyFont="1" applyFill="1" applyBorder="1" applyAlignment="1">
      <alignment horizontal="center"/>
    </xf>
    <xf numFmtId="1" fontId="0" fillId="0" borderId="58" xfId="44" applyNumberFormat="1" applyFont="1" applyFill="1" applyBorder="1" applyAlignment="1">
      <alignment horizontal="center" vertical="center"/>
    </xf>
    <xf numFmtId="0" fontId="0" fillId="0" borderId="59" xfId="44" applyFont="1" applyFill="1" applyBorder="1" applyAlignment="1">
      <alignment/>
    </xf>
    <xf numFmtId="165" fontId="0" fillId="0" borderId="60" xfId="53" applyNumberFormat="1" applyFont="1" applyBorder="1" applyAlignment="1">
      <alignment horizontal="center"/>
      <protection/>
    </xf>
    <xf numFmtId="165" fontId="0" fillId="0" borderId="61" xfId="53" applyNumberFormat="1" applyFont="1" applyBorder="1" applyAlignment="1">
      <alignment horizontal="center"/>
      <protection/>
    </xf>
    <xf numFmtId="0" fontId="0" fillId="0" borderId="61" xfId="53" applyFont="1" applyBorder="1" applyAlignment="1">
      <alignment horizontal="center" vertical="center"/>
      <protection/>
    </xf>
    <xf numFmtId="1" fontId="0" fillId="0" borderId="61" xfId="53" applyNumberFormat="1" applyFont="1" applyBorder="1" applyAlignment="1">
      <alignment horizontal="center" vertical="center"/>
      <protection/>
    </xf>
    <xf numFmtId="0" fontId="0" fillId="0" borderId="62" xfId="53" applyFont="1" applyBorder="1" applyAlignment="1">
      <alignment horizontal="left" vertical="center"/>
      <protection/>
    </xf>
    <xf numFmtId="166" fontId="0" fillId="0" borderId="17" xfId="53" applyNumberFormat="1" applyFont="1" applyBorder="1" applyAlignment="1">
      <alignment horizontal="center" vertical="center"/>
      <protection/>
    </xf>
    <xf numFmtId="0" fontId="0" fillId="0" borderId="36" xfId="53" applyFont="1" applyBorder="1" applyAlignment="1">
      <alignment horizontal="center"/>
      <protection/>
    </xf>
    <xf numFmtId="0" fontId="0" fillId="0" borderId="51" xfId="53" applyFont="1" applyBorder="1" applyAlignment="1">
      <alignment horizontal="left"/>
      <protection/>
    </xf>
    <xf numFmtId="0" fontId="0" fillId="0" borderId="63" xfId="53" applyFont="1" applyBorder="1" applyAlignment="1">
      <alignment horizontal="center" vertical="center"/>
      <protection/>
    </xf>
    <xf numFmtId="0" fontId="0" fillId="0" borderId="64" xfId="53" applyFont="1" applyBorder="1" applyAlignment="1">
      <alignment horizontal="center" vertical="center"/>
      <protection/>
    </xf>
    <xf numFmtId="0" fontId="0" fillId="0" borderId="51" xfId="53" applyFont="1" applyBorder="1" applyAlignment="1">
      <alignment horizontal="left"/>
      <protection/>
    </xf>
    <xf numFmtId="166" fontId="0" fillId="0" borderId="18" xfId="0" applyNumberFormat="1" applyFont="1" applyBorder="1" applyAlignment="1">
      <alignment horizontal="center"/>
    </xf>
    <xf numFmtId="0" fontId="0" fillId="0" borderId="65" xfId="53" applyFont="1" applyBorder="1" applyAlignment="1">
      <alignment horizontal="center" vertical="center"/>
      <protection/>
    </xf>
    <xf numFmtId="0" fontId="0" fillId="0" borderId="50" xfId="53" applyFont="1" applyBorder="1" applyAlignment="1">
      <alignment horizontal="left" vertical="center"/>
      <protection/>
    </xf>
    <xf numFmtId="0" fontId="0" fillId="0" borderId="66" xfId="53" applyFont="1" applyBorder="1" applyAlignment="1">
      <alignment horizontal="center" vertical="center"/>
      <protection/>
    </xf>
    <xf numFmtId="0" fontId="0" fillId="0" borderId="67" xfId="53" applyFont="1" applyBorder="1" applyAlignment="1">
      <alignment horizontal="center" vertical="center"/>
      <protection/>
    </xf>
    <xf numFmtId="0" fontId="0" fillId="0" borderId="68" xfId="53" applyFont="1" applyBorder="1" applyAlignment="1">
      <alignment horizontal="center" vertical="center"/>
      <protection/>
    </xf>
    <xf numFmtId="0" fontId="0" fillId="0" borderId="69" xfId="53" applyFont="1" applyBorder="1" applyAlignment="1">
      <alignment horizontal="center" vertical="center"/>
      <protection/>
    </xf>
    <xf numFmtId="166" fontId="56" fillId="0" borderId="70" xfId="53" applyNumberFormat="1" applyFont="1" applyFill="1" applyBorder="1" applyAlignment="1">
      <alignment horizontal="center" vertical="center"/>
      <protection/>
    </xf>
    <xf numFmtId="166" fontId="56" fillId="0" borderId="71" xfId="45" applyNumberFormat="1" applyFont="1" applyFill="1" applyBorder="1" applyAlignment="1">
      <alignment horizontal="center"/>
      <protection/>
    </xf>
    <xf numFmtId="166" fontId="56" fillId="0" borderId="71" xfId="53" applyNumberFormat="1" applyFont="1" applyFill="1" applyBorder="1" applyAlignment="1">
      <alignment horizontal="center"/>
      <protection/>
    </xf>
    <xf numFmtId="0" fontId="0" fillId="0" borderId="72" xfId="53" applyNumberFormat="1" applyFont="1" applyBorder="1" applyAlignment="1">
      <alignment vertical="center"/>
      <protection/>
    </xf>
    <xf numFmtId="0" fontId="0" fillId="0" borderId="73" xfId="53" applyNumberFormat="1" applyFont="1" applyBorder="1" applyAlignment="1">
      <alignment vertical="center"/>
      <protection/>
    </xf>
    <xf numFmtId="0" fontId="0" fillId="0" borderId="74" xfId="53" applyFont="1" applyBorder="1" applyAlignment="1">
      <alignment horizontal="center" vertical="center"/>
      <protection/>
    </xf>
    <xf numFmtId="0" fontId="0" fillId="0" borderId="39" xfId="53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8"/>
  <sheetViews>
    <sheetView showGridLines="0" tabSelected="1" view="pageBreakPreview" zoomScaleSheetLayoutView="100" zoomScalePageLayoutView="0" workbookViewId="0" topLeftCell="A239">
      <selection activeCell="F252" sqref="F252"/>
    </sheetView>
  </sheetViews>
  <sheetFormatPr defaultColWidth="9.00390625" defaultRowHeight="12.75"/>
  <cols>
    <col min="1" max="1" width="5.25390625" style="3" customWidth="1"/>
    <col min="2" max="3" width="14.00390625" style="2" customWidth="1"/>
    <col min="4" max="4" width="17.25390625" style="2" customWidth="1"/>
    <col min="5" max="5" width="11.875" style="2" customWidth="1"/>
    <col min="6" max="6" width="13.75390625" style="2" customWidth="1"/>
    <col min="7" max="7" width="36.00390625" style="2" customWidth="1"/>
    <col min="8" max="219" width="9.125" style="2" customWidth="1"/>
    <col min="220" max="220" width="10.75390625" style="2" customWidth="1"/>
    <col min="221" max="16384" width="9.125" style="2" customWidth="1"/>
  </cols>
  <sheetData>
    <row r="1" ht="15" customHeight="1"/>
    <row r="2" spans="1:3" ht="15">
      <c r="A2" s="38" t="s">
        <v>12</v>
      </c>
      <c r="B2" s="38"/>
      <c r="C2" s="38"/>
    </row>
    <row r="3" spans="1:7" ht="17.25" customHeight="1">
      <c r="A3" s="36" t="s">
        <v>11</v>
      </c>
      <c r="B3" s="36"/>
      <c r="C3" s="37"/>
      <c r="F3" s="39"/>
      <c r="G3" s="40"/>
    </row>
    <row r="4" ht="12.75" customHeight="1"/>
    <row r="5" spans="1:7" ht="19.5" customHeight="1">
      <c r="A5" s="33"/>
      <c r="B5" s="44" t="s">
        <v>16</v>
      </c>
      <c r="C5" s="44"/>
      <c r="D5" s="44"/>
      <c r="E5" s="44"/>
      <c r="F5" s="44"/>
      <c r="G5" s="44"/>
    </row>
    <row r="6" spans="1:7" ht="48.75" customHeight="1">
      <c r="A6" s="47" t="s">
        <v>17</v>
      </c>
      <c r="B6" s="47"/>
      <c r="C6" s="47"/>
      <c r="D6" s="47"/>
      <c r="E6" s="47"/>
      <c r="F6" s="47"/>
      <c r="G6" s="47"/>
    </row>
    <row r="7" spans="2:7" ht="15" customHeight="1">
      <c r="B7" s="45" t="s">
        <v>14</v>
      </c>
      <c r="C7" s="46"/>
      <c r="D7" s="46"/>
      <c r="E7" s="46"/>
      <c r="F7" s="46"/>
      <c r="G7" s="46"/>
    </row>
    <row r="8" spans="2:7" ht="15" customHeight="1" thickBot="1">
      <c r="B8" s="18"/>
      <c r="C8" s="18"/>
      <c r="D8" s="18"/>
      <c r="E8" s="18"/>
      <c r="F8" s="18"/>
      <c r="G8" s="18"/>
    </row>
    <row r="9" spans="1:7" ht="26.25" customHeight="1">
      <c r="A9" s="48" t="s">
        <v>8</v>
      </c>
      <c r="B9" s="52" t="s">
        <v>2</v>
      </c>
      <c r="C9" s="53"/>
      <c r="D9" s="50" t="s">
        <v>0</v>
      </c>
      <c r="E9" s="54" t="s">
        <v>7</v>
      </c>
      <c r="F9" s="55"/>
      <c r="G9" s="242" t="s">
        <v>9</v>
      </c>
    </row>
    <row r="10" spans="1:7" s="4" customFormat="1" ht="27" customHeight="1" thickBot="1">
      <c r="A10" s="49"/>
      <c r="B10" s="14" t="s">
        <v>5</v>
      </c>
      <c r="C10" s="21" t="s">
        <v>6</v>
      </c>
      <c r="D10" s="51"/>
      <c r="E10" s="14" t="s">
        <v>3</v>
      </c>
      <c r="F10" s="41" t="s">
        <v>4</v>
      </c>
      <c r="G10" s="243"/>
    </row>
    <row r="11" spans="1:7" s="1" customFormat="1" ht="12.75">
      <c r="A11" s="229" t="s">
        <v>177</v>
      </c>
      <c r="B11" s="56">
        <v>43218</v>
      </c>
      <c r="C11" s="57">
        <v>43221</v>
      </c>
      <c r="D11" s="58">
        <v>3</v>
      </c>
      <c r="E11" s="20">
        <v>9</v>
      </c>
      <c r="F11" s="20">
        <v>3</v>
      </c>
      <c r="G11" s="244" t="s">
        <v>18</v>
      </c>
    </row>
    <row r="12" spans="1:7" s="1" customFormat="1" ht="12.75">
      <c r="A12" s="230" t="s">
        <v>178</v>
      </c>
      <c r="B12" s="56">
        <v>43224</v>
      </c>
      <c r="C12" s="57">
        <v>43226</v>
      </c>
      <c r="D12" s="58">
        <v>3</v>
      </c>
      <c r="E12" s="20">
        <v>8</v>
      </c>
      <c r="F12" s="20">
        <v>1</v>
      </c>
      <c r="G12" s="244" t="s">
        <v>19</v>
      </c>
    </row>
    <row r="13" spans="1:7" s="1" customFormat="1" ht="12.75">
      <c r="A13" s="230" t="s">
        <v>179</v>
      </c>
      <c r="B13" s="56">
        <v>43231</v>
      </c>
      <c r="C13" s="57">
        <v>43233</v>
      </c>
      <c r="D13" s="58">
        <v>3</v>
      </c>
      <c r="E13" s="20">
        <v>6</v>
      </c>
      <c r="F13" s="20">
        <v>1</v>
      </c>
      <c r="G13" s="244" t="s">
        <v>20</v>
      </c>
    </row>
    <row r="14" spans="1:7" s="1" customFormat="1" ht="12.75">
      <c r="A14" s="230" t="s">
        <v>180</v>
      </c>
      <c r="B14" s="56">
        <v>43238</v>
      </c>
      <c r="C14" s="57">
        <v>43240</v>
      </c>
      <c r="D14" s="58">
        <v>3</v>
      </c>
      <c r="E14" s="20">
        <v>18</v>
      </c>
      <c r="F14" s="20">
        <v>4</v>
      </c>
      <c r="G14" s="244" t="s">
        <v>21</v>
      </c>
    </row>
    <row r="15" spans="1:7" s="1" customFormat="1" ht="12.75">
      <c r="A15" s="230" t="s">
        <v>181</v>
      </c>
      <c r="B15" s="56">
        <v>43245</v>
      </c>
      <c r="C15" s="57">
        <v>43247</v>
      </c>
      <c r="D15" s="58">
        <v>3</v>
      </c>
      <c r="E15" s="20">
        <v>3</v>
      </c>
      <c r="F15" s="20">
        <v>1</v>
      </c>
      <c r="G15" s="244" t="s">
        <v>22</v>
      </c>
    </row>
    <row r="16" spans="1:7" s="1" customFormat="1" ht="12.75">
      <c r="A16" s="230" t="s">
        <v>182</v>
      </c>
      <c r="B16" s="56">
        <v>43246</v>
      </c>
      <c r="C16" s="57">
        <v>43247</v>
      </c>
      <c r="D16" s="58">
        <v>3</v>
      </c>
      <c r="E16" s="20">
        <v>2</v>
      </c>
      <c r="F16" s="20">
        <v>1</v>
      </c>
      <c r="G16" s="244" t="s">
        <v>23</v>
      </c>
    </row>
    <row r="17" spans="1:7" s="1" customFormat="1" ht="12.75">
      <c r="A17" s="230" t="s">
        <v>183</v>
      </c>
      <c r="B17" s="56">
        <v>43246</v>
      </c>
      <c r="C17" s="57">
        <v>43247</v>
      </c>
      <c r="D17" s="58">
        <v>3</v>
      </c>
      <c r="E17" s="20">
        <v>9</v>
      </c>
      <c r="F17" s="20">
        <v>2</v>
      </c>
      <c r="G17" s="244" t="s">
        <v>24</v>
      </c>
    </row>
    <row r="18" spans="1:7" s="1" customFormat="1" ht="12.75">
      <c r="A18" s="230" t="s">
        <v>184</v>
      </c>
      <c r="B18" s="56">
        <v>43251</v>
      </c>
      <c r="C18" s="57">
        <v>43254</v>
      </c>
      <c r="D18" s="58">
        <v>3</v>
      </c>
      <c r="E18" s="20">
        <v>8</v>
      </c>
      <c r="F18" s="20">
        <v>3</v>
      </c>
      <c r="G18" s="244" t="s">
        <v>25</v>
      </c>
    </row>
    <row r="19" spans="1:7" s="1" customFormat="1" ht="12.75">
      <c r="A19" s="230" t="s">
        <v>185</v>
      </c>
      <c r="B19" s="56">
        <v>43252</v>
      </c>
      <c r="C19" s="57">
        <v>43254</v>
      </c>
      <c r="D19" s="58">
        <v>3</v>
      </c>
      <c r="E19" s="20">
        <v>10</v>
      </c>
      <c r="F19" s="20">
        <v>3</v>
      </c>
      <c r="G19" s="244" t="s">
        <v>26</v>
      </c>
    </row>
    <row r="20" spans="1:7" s="1" customFormat="1" ht="12.75">
      <c r="A20" s="230" t="s">
        <v>186</v>
      </c>
      <c r="B20" s="56">
        <v>43260</v>
      </c>
      <c r="C20" s="57">
        <v>43261</v>
      </c>
      <c r="D20" s="58">
        <v>3</v>
      </c>
      <c r="E20" s="20">
        <v>3</v>
      </c>
      <c r="F20" s="20">
        <v>1</v>
      </c>
      <c r="G20" s="244" t="s">
        <v>27</v>
      </c>
    </row>
    <row r="21" spans="1:7" s="1" customFormat="1" ht="12.75">
      <c r="A21" s="230" t="s">
        <v>187</v>
      </c>
      <c r="B21" s="56">
        <v>43260</v>
      </c>
      <c r="C21" s="57">
        <v>43261</v>
      </c>
      <c r="D21" s="58">
        <v>3</v>
      </c>
      <c r="E21" s="20">
        <v>20</v>
      </c>
      <c r="F21" s="20">
        <v>5</v>
      </c>
      <c r="G21" s="244" t="s">
        <v>28</v>
      </c>
    </row>
    <row r="22" spans="1:7" s="1" customFormat="1" ht="12.75">
      <c r="A22" s="230" t="s">
        <v>188</v>
      </c>
      <c r="B22" s="56">
        <v>43267</v>
      </c>
      <c r="C22" s="57">
        <v>43268</v>
      </c>
      <c r="D22" s="58">
        <v>3</v>
      </c>
      <c r="E22" s="20">
        <v>19</v>
      </c>
      <c r="F22" s="20">
        <v>5</v>
      </c>
      <c r="G22" s="244" t="s">
        <v>29</v>
      </c>
    </row>
    <row r="23" spans="1:7" s="1" customFormat="1" ht="12.75">
      <c r="A23" s="230" t="s">
        <v>189</v>
      </c>
      <c r="B23" s="56">
        <v>43270</v>
      </c>
      <c r="C23" s="57">
        <v>43272</v>
      </c>
      <c r="D23" s="58">
        <v>2</v>
      </c>
      <c r="E23" s="20">
        <v>4</v>
      </c>
      <c r="F23" s="20">
        <v>3</v>
      </c>
      <c r="G23" s="244" t="s">
        <v>30</v>
      </c>
    </row>
    <row r="24" spans="1:7" s="1" customFormat="1" ht="12.75">
      <c r="A24" s="230" t="s">
        <v>190</v>
      </c>
      <c r="B24" s="56">
        <v>43273</v>
      </c>
      <c r="C24" s="57">
        <v>43275</v>
      </c>
      <c r="D24" s="58">
        <v>3</v>
      </c>
      <c r="E24" s="20">
        <v>7</v>
      </c>
      <c r="F24" s="20">
        <v>3</v>
      </c>
      <c r="G24" s="244" t="s">
        <v>31</v>
      </c>
    </row>
    <row r="25" spans="1:7" s="1" customFormat="1" ht="12.75">
      <c r="A25" s="230" t="s">
        <v>191</v>
      </c>
      <c r="B25" s="56">
        <v>43276</v>
      </c>
      <c r="C25" s="57">
        <v>43288</v>
      </c>
      <c r="D25" s="58">
        <v>3</v>
      </c>
      <c r="E25" s="20">
        <v>3</v>
      </c>
      <c r="F25" s="20">
        <v>1</v>
      </c>
      <c r="G25" s="244" t="s">
        <v>32</v>
      </c>
    </row>
    <row r="26" spans="1:7" s="1" customFormat="1" ht="12.75">
      <c r="A26" s="230" t="s">
        <v>192</v>
      </c>
      <c r="B26" s="56">
        <v>43286</v>
      </c>
      <c r="C26" s="57">
        <v>43296</v>
      </c>
      <c r="D26" s="58">
        <v>2</v>
      </c>
      <c r="E26" s="20">
        <v>7</v>
      </c>
      <c r="F26" s="20">
        <v>1</v>
      </c>
      <c r="G26" s="244" t="s">
        <v>33</v>
      </c>
    </row>
    <row r="27" spans="1:7" s="1" customFormat="1" ht="12.75">
      <c r="A27" s="230" t="s">
        <v>193</v>
      </c>
      <c r="B27" s="56">
        <v>43287</v>
      </c>
      <c r="C27" s="57">
        <v>43289</v>
      </c>
      <c r="D27" s="58">
        <v>3</v>
      </c>
      <c r="E27" s="20">
        <v>2</v>
      </c>
      <c r="F27" s="20">
        <v>1</v>
      </c>
      <c r="G27" s="244" t="s">
        <v>34</v>
      </c>
    </row>
    <row r="28" spans="1:7" s="1" customFormat="1" ht="12.75">
      <c r="A28" s="230" t="s">
        <v>194</v>
      </c>
      <c r="B28" s="56">
        <v>43302</v>
      </c>
      <c r="C28" s="57">
        <v>43303</v>
      </c>
      <c r="D28" s="58">
        <v>3</v>
      </c>
      <c r="E28" s="20">
        <v>10</v>
      </c>
      <c r="F28" s="20">
        <v>3</v>
      </c>
      <c r="G28" s="244" t="s">
        <v>35</v>
      </c>
    </row>
    <row r="29" spans="1:7" s="1" customFormat="1" ht="12.75">
      <c r="A29" s="230" t="s">
        <v>195</v>
      </c>
      <c r="B29" s="56">
        <v>43314</v>
      </c>
      <c r="C29" s="57">
        <v>43316</v>
      </c>
      <c r="D29" s="58">
        <v>2</v>
      </c>
      <c r="E29" s="20">
        <v>4</v>
      </c>
      <c r="F29" s="20">
        <v>1</v>
      </c>
      <c r="G29" s="244" t="s">
        <v>36</v>
      </c>
    </row>
    <row r="30" spans="1:7" s="1" customFormat="1" ht="12.75">
      <c r="A30" s="230" t="s">
        <v>196</v>
      </c>
      <c r="B30" s="56">
        <v>43316</v>
      </c>
      <c r="C30" s="57">
        <v>43317</v>
      </c>
      <c r="D30" s="58">
        <v>3</v>
      </c>
      <c r="E30" s="20">
        <v>3</v>
      </c>
      <c r="F30" s="20">
        <v>1</v>
      </c>
      <c r="G30" s="244" t="s">
        <v>37</v>
      </c>
    </row>
    <row r="31" spans="1:7" s="1" customFormat="1" ht="12.75">
      <c r="A31" s="230" t="s">
        <v>197</v>
      </c>
      <c r="B31" s="56">
        <v>43319</v>
      </c>
      <c r="C31" s="57">
        <v>43328</v>
      </c>
      <c r="D31" s="58">
        <v>2</v>
      </c>
      <c r="E31" s="20">
        <v>4</v>
      </c>
      <c r="F31" s="20">
        <v>1</v>
      </c>
      <c r="G31" s="244" t="s">
        <v>38</v>
      </c>
    </row>
    <row r="32" spans="1:7" s="1" customFormat="1" ht="12.75">
      <c r="A32" s="230" t="s">
        <v>198</v>
      </c>
      <c r="B32" s="56">
        <v>43322</v>
      </c>
      <c r="C32" s="57">
        <v>43324</v>
      </c>
      <c r="D32" s="58">
        <v>3</v>
      </c>
      <c r="E32" s="20">
        <v>2</v>
      </c>
      <c r="F32" s="20">
        <v>1</v>
      </c>
      <c r="G32" s="244" t="s">
        <v>39</v>
      </c>
    </row>
    <row r="33" spans="1:7" s="1" customFormat="1" ht="12.75">
      <c r="A33" s="230" t="s">
        <v>199</v>
      </c>
      <c r="B33" s="56">
        <v>43327</v>
      </c>
      <c r="C33" s="57">
        <v>43338</v>
      </c>
      <c r="D33" s="58">
        <v>2</v>
      </c>
      <c r="E33" s="20">
        <v>3</v>
      </c>
      <c r="F33" s="20">
        <v>1</v>
      </c>
      <c r="G33" s="244" t="s">
        <v>32</v>
      </c>
    </row>
    <row r="34" spans="1:7" s="1" customFormat="1" ht="12.75">
      <c r="A34" s="230" t="s">
        <v>200</v>
      </c>
      <c r="B34" s="56">
        <v>43327</v>
      </c>
      <c r="C34" s="57">
        <v>43331</v>
      </c>
      <c r="D34" s="58">
        <v>2</v>
      </c>
      <c r="E34" s="20">
        <v>4</v>
      </c>
      <c r="F34" s="20">
        <v>1</v>
      </c>
      <c r="G34" s="244" t="s">
        <v>36</v>
      </c>
    </row>
    <row r="35" spans="1:7" s="1" customFormat="1" ht="12.75">
      <c r="A35" s="230" t="s">
        <v>201</v>
      </c>
      <c r="B35" s="56">
        <v>43328</v>
      </c>
      <c r="C35" s="57">
        <v>43331</v>
      </c>
      <c r="D35" s="58">
        <v>3</v>
      </c>
      <c r="E35" s="20">
        <v>16</v>
      </c>
      <c r="F35" s="20">
        <v>5</v>
      </c>
      <c r="G35" s="244" t="s">
        <v>40</v>
      </c>
    </row>
    <row r="36" spans="1:7" s="1" customFormat="1" ht="12.75">
      <c r="A36" s="230" t="s">
        <v>202</v>
      </c>
      <c r="B36" s="56">
        <v>43332</v>
      </c>
      <c r="C36" s="57">
        <v>43335</v>
      </c>
      <c r="D36" s="58">
        <v>2</v>
      </c>
      <c r="E36" s="20">
        <v>10</v>
      </c>
      <c r="F36" s="20">
        <v>3</v>
      </c>
      <c r="G36" s="244" t="s">
        <v>27</v>
      </c>
    </row>
    <row r="37" spans="1:7" s="1" customFormat="1" ht="12.75">
      <c r="A37" s="230" t="s">
        <v>203</v>
      </c>
      <c r="B37" s="56">
        <v>43351</v>
      </c>
      <c r="C37" s="57">
        <v>43352</v>
      </c>
      <c r="D37" s="58">
        <v>3</v>
      </c>
      <c r="E37" s="20">
        <v>2</v>
      </c>
      <c r="F37" s="20">
        <v>1</v>
      </c>
      <c r="G37" s="244" t="s">
        <v>41</v>
      </c>
    </row>
    <row r="38" spans="1:7" s="1" customFormat="1" ht="12.75">
      <c r="A38" s="230" t="s">
        <v>204</v>
      </c>
      <c r="B38" s="56">
        <v>43357</v>
      </c>
      <c r="C38" s="57">
        <v>43359</v>
      </c>
      <c r="D38" s="58">
        <v>3</v>
      </c>
      <c r="E38" s="20">
        <v>19</v>
      </c>
      <c r="F38" s="20">
        <v>4</v>
      </c>
      <c r="G38" s="244" t="s">
        <v>42</v>
      </c>
    </row>
    <row r="39" spans="1:7" s="1" customFormat="1" ht="12.75">
      <c r="A39" s="230" t="s">
        <v>205</v>
      </c>
      <c r="B39" s="56">
        <v>43363</v>
      </c>
      <c r="C39" s="57">
        <v>43366</v>
      </c>
      <c r="D39" s="58">
        <v>3</v>
      </c>
      <c r="E39" s="20">
        <v>10</v>
      </c>
      <c r="F39" s="20">
        <v>2</v>
      </c>
      <c r="G39" s="244" t="s">
        <v>43</v>
      </c>
    </row>
    <row r="40" spans="1:7" s="1" customFormat="1" ht="12.75">
      <c r="A40" s="230" t="s">
        <v>206</v>
      </c>
      <c r="B40" s="56">
        <v>43370</v>
      </c>
      <c r="C40" s="57">
        <v>43373</v>
      </c>
      <c r="D40" s="58">
        <v>2</v>
      </c>
      <c r="E40" s="20">
        <v>3</v>
      </c>
      <c r="F40" s="20">
        <v>1</v>
      </c>
      <c r="G40" s="244" t="s">
        <v>38</v>
      </c>
    </row>
    <row r="41" spans="1:7" s="1" customFormat="1" ht="12.75">
      <c r="A41" s="230" t="s">
        <v>207</v>
      </c>
      <c r="B41" s="56">
        <v>43372</v>
      </c>
      <c r="C41" s="57">
        <v>43373</v>
      </c>
      <c r="D41" s="58">
        <v>3</v>
      </c>
      <c r="E41" s="20">
        <v>3</v>
      </c>
      <c r="F41" s="20">
        <v>1</v>
      </c>
      <c r="G41" s="244" t="s">
        <v>44</v>
      </c>
    </row>
    <row r="42" spans="1:7" s="1" customFormat="1" ht="12.75">
      <c r="A42" s="230" t="s">
        <v>208</v>
      </c>
      <c r="B42" s="56">
        <v>43437</v>
      </c>
      <c r="C42" s="57">
        <v>43450</v>
      </c>
      <c r="D42" s="58">
        <v>2</v>
      </c>
      <c r="E42" s="20">
        <v>20</v>
      </c>
      <c r="F42" s="20">
        <v>3</v>
      </c>
      <c r="G42" s="244" t="s">
        <v>45</v>
      </c>
    </row>
    <row r="43" spans="1:7" s="1" customFormat="1" ht="12.75">
      <c r="A43" s="230" t="s">
        <v>209</v>
      </c>
      <c r="B43" s="56">
        <v>43388</v>
      </c>
      <c r="C43" s="57">
        <v>43436</v>
      </c>
      <c r="D43" s="58">
        <v>2</v>
      </c>
      <c r="E43" s="20">
        <v>20</v>
      </c>
      <c r="F43" s="20">
        <v>3</v>
      </c>
      <c r="G43" s="244" t="s">
        <v>46</v>
      </c>
    </row>
    <row r="44" spans="1:7" s="1" customFormat="1" ht="13.5" thickBot="1">
      <c r="A44" s="231" t="s">
        <v>210</v>
      </c>
      <c r="B44" s="59">
        <v>43207</v>
      </c>
      <c r="C44" s="60">
        <v>43212</v>
      </c>
      <c r="D44" s="61">
        <v>2</v>
      </c>
      <c r="E44" s="24">
        <v>17</v>
      </c>
      <c r="F44" s="24">
        <v>3</v>
      </c>
      <c r="G44" s="245" t="s">
        <v>47</v>
      </c>
    </row>
    <row r="45" spans="1:7" s="1" customFormat="1" ht="12.75">
      <c r="A45" s="229" t="s">
        <v>211</v>
      </c>
      <c r="B45" s="62">
        <v>43216</v>
      </c>
      <c r="C45" s="63">
        <v>43222</v>
      </c>
      <c r="D45" s="58">
        <v>3</v>
      </c>
      <c r="E45" s="20">
        <v>17</v>
      </c>
      <c r="F45" s="20">
        <v>3</v>
      </c>
      <c r="G45" s="244" t="s">
        <v>18</v>
      </c>
    </row>
    <row r="46" spans="1:7" s="1" customFormat="1" ht="12.75">
      <c r="A46" s="229" t="s">
        <v>212</v>
      </c>
      <c r="B46" s="64">
        <v>43218</v>
      </c>
      <c r="C46" s="65">
        <v>43221</v>
      </c>
      <c r="D46" s="66">
        <v>3</v>
      </c>
      <c r="E46" s="15">
        <v>1</v>
      </c>
      <c r="F46" s="15">
        <v>1</v>
      </c>
      <c r="G46" s="246" t="s">
        <v>18</v>
      </c>
    </row>
    <row r="47" spans="1:7" s="1" customFormat="1" ht="12.75">
      <c r="A47" s="229" t="s">
        <v>213</v>
      </c>
      <c r="B47" s="67">
        <v>43224</v>
      </c>
      <c r="C47" s="68">
        <v>43226</v>
      </c>
      <c r="D47" s="66">
        <v>3</v>
      </c>
      <c r="E47" s="15">
        <v>15</v>
      </c>
      <c r="F47" s="15">
        <v>2</v>
      </c>
      <c r="G47" s="247" t="s">
        <v>48</v>
      </c>
    </row>
    <row r="48" spans="1:7" s="1" customFormat="1" ht="12.75">
      <c r="A48" s="229" t="s">
        <v>214</v>
      </c>
      <c r="B48" s="67">
        <v>43231</v>
      </c>
      <c r="C48" s="68">
        <v>43233</v>
      </c>
      <c r="D48" s="66">
        <v>2</v>
      </c>
      <c r="E48" s="15">
        <v>5</v>
      </c>
      <c r="F48" s="15">
        <v>2</v>
      </c>
      <c r="G48" s="248" t="s">
        <v>28</v>
      </c>
    </row>
    <row r="49" spans="1:7" s="1" customFormat="1" ht="12.75">
      <c r="A49" s="229" t="s">
        <v>215</v>
      </c>
      <c r="B49" s="67">
        <v>43235</v>
      </c>
      <c r="C49" s="68">
        <v>43240</v>
      </c>
      <c r="D49" s="66">
        <v>2</v>
      </c>
      <c r="E49" s="15">
        <v>10</v>
      </c>
      <c r="F49" s="15">
        <v>2</v>
      </c>
      <c r="G49" s="249" t="s">
        <v>46</v>
      </c>
    </row>
    <row r="50" spans="1:7" s="1" customFormat="1" ht="12.75">
      <c r="A50" s="229" t="s">
        <v>216</v>
      </c>
      <c r="B50" s="69">
        <v>43238</v>
      </c>
      <c r="C50" s="65">
        <v>43240</v>
      </c>
      <c r="D50" s="6">
        <v>3</v>
      </c>
      <c r="E50" s="15">
        <v>12</v>
      </c>
      <c r="F50" s="15">
        <v>2</v>
      </c>
      <c r="G50" s="250" t="s">
        <v>21</v>
      </c>
    </row>
    <row r="51" spans="1:7" s="1" customFormat="1" ht="12.75">
      <c r="A51" s="229" t="s">
        <v>217</v>
      </c>
      <c r="B51" s="69">
        <v>43241</v>
      </c>
      <c r="C51" s="65">
        <v>43246</v>
      </c>
      <c r="D51" s="6">
        <v>2</v>
      </c>
      <c r="E51" s="15">
        <v>10</v>
      </c>
      <c r="F51" s="15">
        <v>2</v>
      </c>
      <c r="G51" s="248" t="s">
        <v>49</v>
      </c>
    </row>
    <row r="52" spans="1:7" s="1" customFormat="1" ht="12.75">
      <c r="A52" s="229" t="s">
        <v>218</v>
      </c>
      <c r="B52" s="69">
        <v>43252</v>
      </c>
      <c r="C52" s="65">
        <v>43254</v>
      </c>
      <c r="D52" s="6">
        <v>3</v>
      </c>
      <c r="E52" s="15">
        <v>10</v>
      </c>
      <c r="F52" s="15">
        <v>2</v>
      </c>
      <c r="G52" s="250" t="s">
        <v>26</v>
      </c>
    </row>
    <row r="53" spans="1:7" s="1" customFormat="1" ht="12.75">
      <c r="A53" s="229" t="s">
        <v>219</v>
      </c>
      <c r="B53" s="69">
        <v>43263</v>
      </c>
      <c r="C53" s="65">
        <v>43268</v>
      </c>
      <c r="D53" s="6">
        <v>2</v>
      </c>
      <c r="E53" s="15">
        <v>17</v>
      </c>
      <c r="F53" s="15">
        <v>3</v>
      </c>
      <c r="G53" s="247" t="s">
        <v>47</v>
      </c>
    </row>
    <row r="54" spans="1:7" s="1" customFormat="1" ht="12.75">
      <c r="A54" s="229" t="s">
        <v>220</v>
      </c>
      <c r="B54" s="69">
        <v>43269</v>
      </c>
      <c r="C54" s="65">
        <v>43274</v>
      </c>
      <c r="D54" s="6">
        <v>2</v>
      </c>
      <c r="E54" s="15">
        <v>10</v>
      </c>
      <c r="F54" s="15">
        <v>2</v>
      </c>
      <c r="G54" s="248" t="s">
        <v>50</v>
      </c>
    </row>
    <row r="55" spans="1:7" s="1" customFormat="1" ht="12.75">
      <c r="A55" s="229" t="s">
        <v>221</v>
      </c>
      <c r="B55" s="69">
        <v>43271</v>
      </c>
      <c r="C55" s="65">
        <v>43275</v>
      </c>
      <c r="D55" s="6">
        <v>2</v>
      </c>
      <c r="E55" s="15">
        <v>14</v>
      </c>
      <c r="F55" s="15">
        <v>3</v>
      </c>
      <c r="G55" s="250" t="s">
        <v>51</v>
      </c>
    </row>
    <row r="56" spans="1:7" s="1" customFormat="1" ht="12.75">
      <c r="A56" s="229" t="s">
        <v>222</v>
      </c>
      <c r="B56" s="69">
        <v>43276</v>
      </c>
      <c r="C56" s="65">
        <v>43281</v>
      </c>
      <c r="D56" s="6">
        <v>2</v>
      </c>
      <c r="E56" s="15">
        <v>10</v>
      </c>
      <c r="F56" s="15">
        <v>2</v>
      </c>
      <c r="G56" s="248" t="s">
        <v>50</v>
      </c>
    </row>
    <row r="57" spans="1:7" s="1" customFormat="1" ht="12.75">
      <c r="A57" s="229" t="s">
        <v>223</v>
      </c>
      <c r="B57" s="69">
        <v>43283</v>
      </c>
      <c r="C57" s="65">
        <v>43286</v>
      </c>
      <c r="D57" s="6">
        <v>2</v>
      </c>
      <c r="E57" s="15">
        <v>10</v>
      </c>
      <c r="F57" s="15">
        <v>2</v>
      </c>
      <c r="G57" s="248" t="s">
        <v>50</v>
      </c>
    </row>
    <row r="58" spans="1:7" s="1" customFormat="1" ht="12.75">
      <c r="A58" s="229" t="s">
        <v>224</v>
      </c>
      <c r="B58" s="70">
        <v>43285</v>
      </c>
      <c r="C58" s="71">
        <v>43288</v>
      </c>
      <c r="D58" s="72">
        <v>3</v>
      </c>
      <c r="E58" s="73">
        <v>18</v>
      </c>
      <c r="F58" s="73">
        <v>3</v>
      </c>
      <c r="G58" s="251" t="s">
        <v>52</v>
      </c>
    </row>
    <row r="59" spans="1:7" s="1" customFormat="1" ht="12.75">
      <c r="A59" s="229" t="s">
        <v>225</v>
      </c>
      <c r="B59" s="69">
        <v>43290</v>
      </c>
      <c r="C59" s="65">
        <v>43293</v>
      </c>
      <c r="D59" s="6">
        <v>2</v>
      </c>
      <c r="E59" s="15">
        <v>12</v>
      </c>
      <c r="F59" s="15">
        <v>3</v>
      </c>
      <c r="G59" s="250" t="s">
        <v>28</v>
      </c>
    </row>
    <row r="60" spans="1:7" s="1" customFormat="1" ht="12.75">
      <c r="A60" s="229" t="s">
        <v>226</v>
      </c>
      <c r="B60" s="69">
        <v>43297</v>
      </c>
      <c r="C60" s="65">
        <v>43301</v>
      </c>
      <c r="D60" s="6">
        <v>2</v>
      </c>
      <c r="E60" s="15">
        <v>12</v>
      </c>
      <c r="F60" s="15">
        <v>3</v>
      </c>
      <c r="G60" s="250" t="s">
        <v>47</v>
      </c>
    </row>
    <row r="61" spans="1:7" s="1" customFormat="1" ht="12.75">
      <c r="A61" s="229" t="s">
        <v>227</v>
      </c>
      <c r="B61" s="69">
        <v>43298</v>
      </c>
      <c r="C61" s="65">
        <v>43302</v>
      </c>
      <c r="D61" s="6">
        <v>2</v>
      </c>
      <c r="E61" s="15">
        <v>8</v>
      </c>
      <c r="F61" s="15">
        <v>2</v>
      </c>
      <c r="G61" s="248" t="s">
        <v>50</v>
      </c>
    </row>
    <row r="62" spans="1:7" s="1" customFormat="1" ht="12.75">
      <c r="A62" s="229" t="s">
        <v>228</v>
      </c>
      <c r="B62" s="74">
        <v>43304</v>
      </c>
      <c r="C62" s="75">
        <v>43310</v>
      </c>
      <c r="D62" s="76">
        <v>2</v>
      </c>
      <c r="E62" s="77">
        <v>12</v>
      </c>
      <c r="F62" s="77">
        <v>3</v>
      </c>
      <c r="G62" s="252" t="s">
        <v>46</v>
      </c>
    </row>
    <row r="63" spans="1:7" s="1" customFormat="1" ht="12.75">
      <c r="A63" s="229" t="s">
        <v>229</v>
      </c>
      <c r="B63" s="69">
        <v>43304</v>
      </c>
      <c r="C63" s="65">
        <v>43308</v>
      </c>
      <c r="D63" s="6">
        <v>2</v>
      </c>
      <c r="E63" s="15">
        <v>8</v>
      </c>
      <c r="F63" s="15">
        <v>2</v>
      </c>
      <c r="G63" s="248" t="s">
        <v>50</v>
      </c>
    </row>
    <row r="64" spans="1:7" s="1" customFormat="1" ht="12.75">
      <c r="A64" s="229" t="s">
        <v>230</v>
      </c>
      <c r="B64" s="69">
        <v>43315</v>
      </c>
      <c r="C64" s="65">
        <v>43323</v>
      </c>
      <c r="D64" s="6">
        <v>2</v>
      </c>
      <c r="E64" s="15">
        <v>10</v>
      </c>
      <c r="F64" s="15">
        <v>2</v>
      </c>
      <c r="G64" s="248" t="s">
        <v>53</v>
      </c>
    </row>
    <row r="65" spans="1:7" s="1" customFormat="1" ht="12.75">
      <c r="A65" s="229" t="s">
        <v>231</v>
      </c>
      <c r="B65" s="64">
        <v>43320</v>
      </c>
      <c r="C65" s="78">
        <v>43325</v>
      </c>
      <c r="D65" s="66">
        <v>2</v>
      </c>
      <c r="E65" s="15">
        <v>17</v>
      </c>
      <c r="F65" s="15">
        <v>3</v>
      </c>
      <c r="G65" s="247" t="s">
        <v>47</v>
      </c>
    </row>
    <row r="66" spans="1:7" s="1" customFormat="1" ht="12.75">
      <c r="A66" s="229" t="s">
        <v>232</v>
      </c>
      <c r="B66" s="64">
        <v>43329</v>
      </c>
      <c r="C66" s="78">
        <v>43334</v>
      </c>
      <c r="D66" s="66">
        <v>2</v>
      </c>
      <c r="E66" s="15">
        <v>10</v>
      </c>
      <c r="F66" s="15">
        <v>2</v>
      </c>
      <c r="G66" s="247" t="s">
        <v>51</v>
      </c>
    </row>
    <row r="67" spans="1:7" s="1" customFormat="1" ht="12.75">
      <c r="A67" s="229" t="s">
        <v>233</v>
      </c>
      <c r="B67" s="69">
        <v>43334</v>
      </c>
      <c r="C67" s="65">
        <v>43339</v>
      </c>
      <c r="D67" s="6">
        <v>2</v>
      </c>
      <c r="E67" s="15">
        <v>8</v>
      </c>
      <c r="F67" s="15">
        <v>2</v>
      </c>
      <c r="G67" s="248" t="s">
        <v>54</v>
      </c>
    </row>
    <row r="68" spans="1:7" s="1" customFormat="1" ht="12.75">
      <c r="A68" s="229" t="s">
        <v>234</v>
      </c>
      <c r="B68" s="64">
        <v>43357</v>
      </c>
      <c r="C68" s="78">
        <v>43359</v>
      </c>
      <c r="D68" s="66">
        <v>3</v>
      </c>
      <c r="E68" s="15">
        <v>15</v>
      </c>
      <c r="F68" s="15">
        <v>3</v>
      </c>
      <c r="G68" s="247" t="s">
        <v>42</v>
      </c>
    </row>
    <row r="69" spans="1:7" s="1" customFormat="1" ht="12.75">
      <c r="A69" s="229" t="s">
        <v>235</v>
      </c>
      <c r="B69" s="64">
        <v>43363</v>
      </c>
      <c r="C69" s="78">
        <v>43366</v>
      </c>
      <c r="D69" s="66">
        <v>2</v>
      </c>
      <c r="E69" s="15">
        <v>15</v>
      </c>
      <c r="F69" s="15">
        <v>3</v>
      </c>
      <c r="G69" s="247" t="s">
        <v>47</v>
      </c>
    </row>
    <row r="70" spans="1:7" s="1" customFormat="1" ht="12.75">
      <c r="A70" s="229" t="s">
        <v>236</v>
      </c>
      <c r="B70" s="64">
        <v>43377</v>
      </c>
      <c r="C70" s="78">
        <v>43380</v>
      </c>
      <c r="D70" s="66">
        <v>2</v>
      </c>
      <c r="E70" s="15">
        <v>8</v>
      </c>
      <c r="F70" s="15">
        <v>2</v>
      </c>
      <c r="G70" s="253" t="s">
        <v>55</v>
      </c>
    </row>
    <row r="71" spans="1:7" s="1" customFormat="1" ht="12.75">
      <c r="A71" s="229" t="s">
        <v>237</v>
      </c>
      <c r="B71" s="64">
        <v>43383</v>
      </c>
      <c r="C71" s="78">
        <v>43387</v>
      </c>
      <c r="D71" s="66">
        <v>2</v>
      </c>
      <c r="E71" s="15">
        <v>12</v>
      </c>
      <c r="F71" s="15">
        <v>3</v>
      </c>
      <c r="G71" s="254" t="s">
        <v>46</v>
      </c>
    </row>
    <row r="72" spans="1:7" s="1" customFormat="1" ht="12.75">
      <c r="A72" s="229" t="s">
        <v>238</v>
      </c>
      <c r="B72" s="79">
        <v>43375</v>
      </c>
      <c r="C72" s="80">
        <v>43377</v>
      </c>
      <c r="D72" s="81">
        <v>2</v>
      </c>
      <c r="E72" s="82">
        <v>9</v>
      </c>
      <c r="F72" s="82">
        <v>2</v>
      </c>
      <c r="G72" s="255" t="s">
        <v>55</v>
      </c>
    </row>
    <row r="73" spans="1:7" s="1" customFormat="1" ht="12.75">
      <c r="A73" s="229" t="s">
        <v>239</v>
      </c>
      <c r="B73" s="83" t="s">
        <v>56</v>
      </c>
      <c r="C73" s="84" t="s">
        <v>57</v>
      </c>
      <c r="D73" s="85">
        <v>2</v>
      </c>
      <c r="E73" s="82">
        <v>8</v>
      </c>
      <c r="F73" s="82">
        <v>2</v>
      </c>
      <c r="G73" s="256" t="s">
        <v>23</v>
      </c>
    </row>
    <row r="74" spans="1:7" s="1" customFormat="1" ht="12.75">
      <c r="A74" s="229" t="s">
        <v>240</v>
      </c>
      <c r="B74" s="86" t="s">
        <v>58</v>
      </c>
      <c r="C74" s="87" t="s">
        <v>59</v>
      </c>
      <c r="D74" s="85">
        <v>2</v>
      </c>
      <c r="E74" s="82">
        <v>11</v>
      </c>
      <c r="F74" s="82">
        <v>2</v>
      </c>
      <c r="G74" s="256" t="s">
        <v>46</v>
      </c>
    </row>
    <row r="75" spans="1:7" s="1" customFormat="1" ht="12.75">
      <c r="A75" s="229" t="s">
        <v>241</v>
      </c>
      <c r="B75" s="86" t="s">
        <v>60</v>
      </c>
      <c r="C75" s="87" t="s">
        <v>61</v>
      </c>
      <c r="D75" s="85">
        <v>2</v>
      </c>
      <c r="E75" s="82">
        <v>8</v>
      </c>
      <c r="F75" s="82">
        <v>2</v>
      </c>
      <c r="G75" s="256" t="s">
        <v>23</v>
      </c>
    </row>
    <row r="76" spans="1:7" s="1" customFormat="1" ht="12.75">
      <c r="A76" s="229" t="s">
        <v>242</v>
      </c>
      <c r="B76" s="86" t="s">
        <v>61</v>
      </c>
      <c r="C76" s="87" t="s">
        <v>62</v>
      </c>
      <c r="D76" s="85">
        <v>3</v>
      </c>
      <c r="E76" s="82">
        <v>5</v>
      </c>
      <c r="F76" s="82">
        <v>2</v>
      </c>
      <c r="G76" s="256" t="s">
        <v>19</v>
      </c>
    </row>
    <row r="77" spans="1:7" s="1" customFormat="1" ht="12.75">
      <c r="A77" s="229" t="s">
        <v>243</v>
      </c>
      <c r="B77" s="88" t="s">
        <v>63</v>
      </c>
      <c r="C77" s="89" t="s">
        <v>64</v>
      </c>
      <c r="D77" s="90">
        <v>2</v>
      </c>
      <c r="E77" s="91">
        <v>11</v>
      </c>
      <c r="F77" s="91">
        <v>2</v>
      </c>
      <c r="G77" s="257" t="s">
        <v>46</v>
      </c>
    </row>
    <row r="78" spans="1:7" s="1" customFormat="1" ht="12.75">
      <c r="A78" s="229" t="s">
        <v>244</v>
      </c>
      <c r="B78" s="92" t="s">
        <v>65</v>
      </c>
      <c r="C78" s="89" t="s">
        <v>66</v>
      </c>
      <c r="D78" s="93">
        <v>3</v>
      </c>
      <c r="E78" s="91">
        <v>5</v>
      </c>
      <c r="F78" s="91">
        <v>2</v>
      </c>
      <c r="G78" s="258" t="s">
        <v>25</v>
      </c>
    </row>
    <row r="79" spans="1:7" s="1" customFormat="1" ht="12.75">
      <c r="A79" s="229" t="s">
        <v>245</v>
      </c>
      <c r="B79" s="92" t="s">
        <v>67</v>
      </c>
      <c r="C79" s="89" t="s">
        <v>68</v>
      </c>
      <c r="D79" s="93">
        <v>3</v>
      </c>
      <c r="E79" s="94">
        <v>5</v>
      </c>
      <c r="F79" s="94">
        <v>3</v>
      </c>
      <c r="G79" s="259" t="s">
        <v>28</v>
      </c>
    </row>
    <row r="80" spans="1:7" s="1" customFormat="1" ht="12.75">
      <c r="A80" s="229" t="s">
        <v>246</v>
      </c>
      <c r="B80" s="92" t="s">
        <v>68</v>
      </c>
      <c r="C80" s="89" t="s">
        <v>69</v>
      </c>
      <c r="D80" s="93">
        <v>2</v>
      </c>
      <c r="E80" s="91">
        <v>8</v>
      </c>
      <c r="F80" s="91">
        <v>1</v>
      </c>
      <c r="G80" s="258" t="s">
        <v>23</v>
      </c>
    </row>
    <row r="81" spans="1:7" s="1" customFormat="1" ht="12.75">
      <c r="A81" s="229" t="s">
        <v>247</v>
      </c>
      <c r="B81" s="92" t="s">
        <v>70</v>
      </c>
      <c r="C81" s="89" t="s">
        <v>71</v>
      </c>
      <c r="D81" s="93">
        <v>2</v>
      </c>
      <c r="E81" s="91">
        <v>8</v>
      </c>
      <c r="F81" s="91">
        <v>2</v>
      </c>
      <c r="G81" s="258" t="s">
        <v>72</v>
      </c>
    </row>
    <row r="82" spans="1:7" s="1" customFormat="1" ht="12.75">
      <c r="A82" s="229" t="s">
        <v>248</v>
      </c>
      <c r="B82" s="92" t="s">
        <v>73</v>
      </c>
      <c r="C82" s="89" t="s">
        <v>74</v>
      </c>
      <c r="D82" s="93">
        <v>2</v>
      </c>
      <c r="E82" s="91">
        <v>11</v>
      </c>
      <c r="F82" s="91">
        <v>2</v>
      </c>
      <c r="G82" s="258" t="s">
        <v>75</v>
      </c>
    </row>
    <row r="83" spans="1:7" s="1" customFormat="1" ht="12.75">
      <c r="A83" s="229" t="s">
        <v>249</v>
      </c>
      <c r="B83" s="95" t="s">
        <v>76</v>
      </c>
      <c r="C83" s="96" t="s">
        <v>77</v>
      </c>
      <c r="D83" s="97">
        <v>3</v>
      </c>
      <c r="E83" s="98">
        <v>11</v>
      </c>
      <c r="F83" s="98">
        <v>2</v>
      </c>
      <c r="G83" s="260" t="s">
        <v>42</v>
      </c>
    </row>
    <row r="84" spans="1:7" s="1" customFormat="1" ht="13.5" thickBot="1">
      <c r="A84" s="314" t="s">
        <v>250</v>
      </c>
      <c r="B84" s="317">
        <v>43373</v>
      </c>
      <c r="C84" s="318">
        <v>43375</v>
      </c>
      <c r="D84" s="319">
        <v>2</v>
      </c>
      <c r="E84" s="320">
        <v>12</v>
      </c>
      <c r="F84" s="320">
        <v>3</v>
      </c>
      <c r="G84" s="321" t="s">
        <v>55</v>
      </c>
    </row>
    <row r="85" spans="1:7" s="1" customFormat="1" ht="12.75">
      <c r="A85" s="315" t="s">
        <v>251</v>
      </c>
      <c r="B85" s="322">
        <v>43221</v>
      </c>
      <c r="C85" s="323">
        <v>43223</v>
      </c>
      <c r="D85" s="324">
        <v>2</v>
      </c>
      <c r="E85" s="325">
        <v>5</v>
      </c>
      <c r="F85" s="325">
        <v>1</v>
      </c>
      <c r="G85" s="326" t="s">
        <v>78</v>
      </c>
    </row>
    <row r="86" spans="1:7" s="1" customFormat="1" ht="12.75">
      <c r="A86" s="229" t="s">
        <v>252</v>
      </c>
      <c r="B86" s="100">
        <v>43225</v>
      </c>
      <c r="C86" s="101">
        <v>43226</v>
      </c>
      <c r="D86" s="102">
        <v>2</v>
      </c>
      <c r="E86" s="103">
        <v>8</v>
      </c>
      <c r="F86" s="103">
        <v>1</v>
      </c>
      <c r="G86" s="261" t="s">
        <v>79</v>
      </c>
    </row>
    <row r="87" spans="1:7" s="1" customFormat="1" ht="12.75">
      <c r="A87" s="229" t="s">
        <v>253</v>
      </c>
      <c r="B87" s="100">
        <v>43231</v>
      </c>
      <c r="C87" s="101">
        <v>43233</v>
      </c>
      <c r="D87" s="102">
        <v>2</v>
      </c>
      <c r="E87" s="103">
        <v>4</v>
      </c>
      <c r="F87" s="103">
        <v>1</v>
      </c>
      <c r="G87" s="261" t="s">
        <v>80</v>
      </c>
    </row>
    <row r="88" spans="1:7" s="1" customFormat="1" ht="12.75">
      <c r="A88" s="229" t="s">
        <v>254</v>
      </c>
      <c r="B88" s="104">
        <v>43238</v>
      </c>
      <c r="C88" s="105">
        <v>43240</v>
      </c>
      <c r="D88" s="102">
        <v>2</v>
      </c>
      <c r="E88" s="103">
        <v>3</v>
      </c>
      <c r="F88" s="103">
        <v>1</v>
      </c>
      <c r="G88" s="261" t="s">
        <v>21</v>
      </c>
    </row>
    <row r="89" spans="1:7" s="1" customFormat="1" ht="12.75">
      <c r="A89" s="229" t="s">
        <v>255</v>
      </c>
      <c r="B89" s="106">
        <v>43253</v>
      </c>
      <c r="C89" s="107">
        <v>43254</v>
      </c>
      <c r="D89" s="108">
        <v>2</v>
      </c>
      <c r="E89" s="103">
        <v>6</v>
      </c>
      <c r="F89" s="103">
        <v>1</v>
      </c>
      <c r="G89" s="262" t="s">
        <v>26</v>
      </c>
    </row>
    <row r="90" spans="1:7" s="1" customFormat="1" ht="12.75">
      <c r="A90" s="229" t="s">
        <v>256</v>
      </c>
      <c r="B90" s="106">
        <v>43260</v>
      </c>
      <c r="C90" s="107">
        <v>43261</v>
      </c>
      <c r="D90" s="108">
        <v>2</v>
      </c>
      <c r="E90" s="103">
        <v>10</v>
      </c>
      <c r="F90" s="103">
        <v>1</v>
      </c>
      <c r="G90" s="262" t="s">
        <v>28</v>
      </c>
    </row>
    <row r="91" spans="1:7" s="1" customFormat="1" ht="12.75">
      <c r="A91" s="229" t="s">
        <v>257</v>
      </c>
      <c r="B91" s="106">
        <v>43277</v>
      </c>
      <c r="C91" s="107">
        <v>43286</v>
      </c>
      <c r="D91" s="108">
        <v>2</v>
      </c>
      <c r="E91" s="103">
        <v>13</v>
      </c>
      <c r="F91" s="103">
        <v>1</v>
      </c>
      <c r="G91" s="262" t="s">
        <v>81</v>
      </c>
    </row>
    <row r="92" spans="1:7" s="1" customFormat="1" ht="12.75">
      <c r="A92" s="229" t="s">
        <v>258</v>
      </c>
      <c r="B92" s="106">
        <v>43287</v>
      </c>
      <c r="C92" s="107">
        <v>43289</v>
      </c>
      <c r="D92" s="108">
        <v>2</v>
      </c>
      <c r="E92" s="109">
        <v>3</v>
      </c>
      <c r="F92" s="109">
        <v>1</v>
      </c>
      <c r="G92" s="263" t="s">
        <v>34</v>
      </c>
    </row>
    <row r="93" spans="1:7" s="1" customFormat="1" ht="12.75">
      <c r="A93" s="229" t="s">
        <v>259</v>
      </c>
      <c r="B93" s="106">
        <v>43301</v>
      </c>
      <c r="C93" s="107">
        <v>43303</v>
      </c>
      <c r="D93" s="108">
        <v>2</v>
      </c>
      <c r="E93" s="109">
        <v>4</v>
      </c>
      <c r="F93" s="109">
        <v>1</v>
      </c>
      <c r="G93" s="263" t="s">
        <v>82</v>
      </c>
    </row>
    <row r="94" spans="1:7" s="1" customFormat="1" ht="12.75">
      <c r="A94" s="229" t="s">
        <v>260</v>
      </c>
      <c r="B94" s="106">
        <v>43318</v>
      </c>
      <c r="C94" s="107">
        <v>43324</v>
      </c>
      <c r="D94" s="108">
        <v>2</v>
      </c>
      <c r="E94" s="109">
        <v>11</v>
      </c>
      <c r="F94" s="109">
        <v>1</v>
      </c>
      <c r="G94" s="263" t="s">
        <v>83</v>
      </c>
    </row>
    <row r="95" spans="1:7" s="1" customFormat="1" ht="12.75">
      <c r="A95" s="229" t="s">
        <v>261</v>
      </c>
      <c r="B95" s="106">
        <v>43328</v>
      </c>
      <c r="C95" s="107">
        <v>43331</v>
      </c>
      <c r="D95" s="108">
        <v>2</v>
      </c>
      <c r="E95" s="109">
        <v>5</v>
      </c>
      <c r="F95" s="109">
        <v>1</v>
      </c>
      <c r="G95" s="263" t="s">
        <v>84</v>
      </c>
    </row>
    <row r="96" spans="1:7" s="1" customFormat="1" ht="12.75">
      <c r="A96" s="229" t="s">
        <v>262</v>
      </c>
      <c r="B96" s="104">
        <v>43358</v>
      </c>
      <c r="C96" s="105">
        <v>43359</v>
      </c>
      <c r="D96" s="102">
        <v>2</v>
      </c>
      <c r="E96" s="103">
        <v>10</v>
      </c>
      <c r="F96" s="103">
        <v>1</v>
      </c>
      <c r="G96" s="264" t="s">
        <v>85</v>
      </c>
    </row>
    <row r="97" spans="1:7" s="1" customFormat="1" ht="12.75">
      <c r="A97" s="229" t="s">
        <v>263</v>
      </c>
      <c r="B97" s="104">
        <v>43378</v>
      </c>
      <c r="C97" s="105">
        <v>43380</v>
      </c>
      <c r="D97" s="102">
        <v>2</v>
      </c>
      <c r="E97" s="103">
        <v>10</v>
      </c>
      <c r="F97" s="103">
        <v>1</v>
      </c>
      <c r="G97" s="264" t="s">
        <v>55</v>
      </c>
    </row>
    <row r="98" spans="1:7" s="1" customFormat="1" ht="13.5" thickBot="1">
      <c r="A98" s="316" t="s">
        <v>264</v>
      </c>
      <c r="B98" s="110">
        <v>43426</v>
      </c>
      <c r="C98" s="111">
        <v>43429</v>
      </c>
      <c r="D98" s="112">
        <v>2</v>
      </c>
      <c r="E98" s="113">
        <v>12</v>
      </c>
      <c r="F98" s="113">
        <v>1</v>
      </c>
      <c r="G98" s="265" t="s">
        <v>86</v>
      </c>
    </row>
    <row r="99" spans="1:7" s="1" customFormat="1" ht="12.75">
      <c r="A99" s="315" t="s">
        <v>265</v>
      </c>
      <c r="B99" s="327">
        <v>43230</v>
      </c>
      <c r="C99" s="328">
        <v>43233</v>
      </c>
      <c r="D99" s="329">
        <v>3</v>
      </c>
      <c r="E99" s="330">
        <v>3</v>
      </c>
      <c r="F99" s="330">
        <v>1</v>
      </c>
      <c r="G99" s="331" t="s">
        <v>28</v>
      </c>
    </row>
    <row r="100" spans="1:7" s="1" customFormat="1" ht="12.75">
      <c r="A100" s="229" t="s">
        <v>266</v>
      </c>
      <c r="B100" s="114">
        <v>43236</v>
      </c>
      <c r="C100" s="115">
        <v>43239</v>
      </c>
      <c r="D100" s="116">
        <v>3</v>
      </c>
      <c r="E100" s="117">
        <v>2</v>
      </c>
      <c r="F100" s="117">
        <v>1</v>
      </c>
      <c r="G100" s="266" t="s">
        <v>46</v>
      </c>
    </row>
    <row r="101" spans="1:7" s="1" customFormat="1" ht="12.75">
      <c r="A101" s="229" t="s">
        <v>267</v>
      </c>
      <c r="B101" s="114">
        <v>43244</v>
      </c>
      <c r="C101" s="115">
        <v>43247</v>
      </c>
      <c r="D101" s="116">
        <v>3</v>
      </c>
      <c r="E101" s="117">
        <v>4</v>
      </c>
      <c r="F101" s="117">
        <v>1</v>
      </c>
      <c r="G101" s="266" t="s">
        <v>22</v>
      </c>
    </row>
    <row r="102" spans="1:7" s="1" customFormat="1" ht="12.75">
      <c r="A102" s="229" t="s">
        <v>268</v>
      </c>
      <c r="B102" s="118">
        <v>43252</v>
      </c>
      <c r="C102" s="119">
        <v>43254</v>
      </c>
      <c r="D102" s="120">
        <v>3</v>
      </c>
      <c r="E102" s="117">
        <v>6</v>
      </c>
      <c r="F102" s="117">
        <v>1</v>
      </c>
      <c r="G102" s="267" t="s">
        <v>25</v>
      </c>
    </row>
    <row r="103" spans="1:7" s="1" customFormat="1" ht="12.75">
      <c r="A103" s="229" t="s">
        <v>269</v>
      </c>
      <c r="B103" s="118">
        <v>43252</v>
      </c>
      <c r="C103" s="119">
        <v>43254</v>
      </c>
      <c r="D103" s="120">
        <v>3</v>
      </c>
      <c r="E103" s="117">
        <v>8</v>
      </c>
      <c r="F103" s="117">
        <v>1</v>
      </c>
      <c r="G103" s="267" t="s">
        <v>87</v>
      </c>
    </row>
    <row r="104" spans="1:7" s="1" customFormat="1" ht="12.75">
      <c r="A104" s="229" t="s">
        <v>270</v>
      </c>
      <c r="B104" s="118">
        <v>43259</v>
      </c>
      <c r="C104" s="119">
        <v>43261</v>
      </c>
      <c r="D104" s="120">
        <v>3</v>
      </c>
      <c r="E104" s="117">
        <v>11</v>
      </c>
      <c r="F104" s="117">
        <v>1</v>
      </c>
      <c r="G104" s="267" t="s">
        <v>28</v>
      </c>
    </row>
    <row r="105" spans="1:7" s="1" customFormat="1" ht="12.75">
      <c r="A105" s="229" t="s">
        <v>271</v>
      </c>
      <c r="B105" s="118">
        <v>43277</v>
      </c>
      <c r="C105" s="119">
        <v>43280</v>
      </c>
      <c r="D105" s="120">
        <v>2</v>
      </c>
      <c r="E105" s="117">
        <v>7</v>
      </c>
      <c r="F105" s="117">
        <v>1</v>
      </c>
      <c r="G105" s="267" t="s">
        <v>52</v>
      </c>
    </row>
    <row r="106" spans="1:7" s="1" customFormat="1" ht="12.75">
      <c r="A106" s="229" t="s">
        <v>272</v>
      </c>
      <c r="B106" s="118">
        <v>43311</v>
      </c>
      <c r="C106" s="119">
        <v>43318</v>
      </c>
      <c r="D106" s="120">
        <v>2</v>
      </c>
      <c r="E106" s="117">
        <v>13</v>
      </c>
      <c r="F106" s="117">
        <v>2</v>
      </c>
      <c r="G106" s="267" t="s">
        <v>88</v>
      </c>
    </row>
    <row r="107" spans="1:7" s="1" customFormat="1" ht="12.75">
      <c r="A107" s="229" t="s">
        <v>273</v>
      </c>
      <c r="B107" s="118">
        <v>43332</v>
      </c>
      <c r="C107" s="119">
        <v>43336</v>
      </c>
      <c r="D107" s="120">
        <v>2</v>
      </c>
      <c r="E107" s="117">
        <v>11</v>
      </c>
      <c r="F107" s="117">
        <v>2</v>
      </c>
      <c r="G107" s="267" t="s">
        <v>27</v>
      </c>
    </row>
    <row r="108" spans="1:7" s="1" customFormat="1" ht="12.75">
      <c r="A108" s="229" t="s">
        <v>274</v>
      </c>
      <c r="B108" s="118">
        <v>43357</v>
      </c>
      <c r="C108" s="119">
        <v>43359</v>
      </c>
      <c r="D108" s="120">
        <v>3</v>
      </c>
      <c r="E108" s="117">
        <v>10</v>
      </c>
      <c r="F108" s="117">
        <v>1</v>
      </c>
      <c r="G108" s="267" t="s">
        <v>89</v>
      </c>
    </row>
    <row r="109" spans="1:7" s="1" customFormat="1" ht="12.75">
      <c r="A109" s="229" t="s">
        <v>275</v>
      </c>
      <c r="B109" s="118">
        <v>43391</v>
      </c>
      <c r="C109" s="119">
        <v>43396</v>
      </c>
      <c r="D109" s="120">
        <v>2</v>
      </c>
      <c r="E109" s="117">
        <v>10</v>
      </c>
      <c r="F109" s="117">
        <v>1</v>
      </c>
      <c r="G109" s="267" t="s">
        <v>88</v>
      </c>
    </row>
    <row r="110" spans="1:7" s="1" customFormat="1" ht="12.75">
      <c r="A110" s="229" t="s">
        <v>276</v>
      </c>
      <c r="B110" s="154">
        <v>43374</v>
      </c>
      <c r="C110" s="174">
        <v>43378</v>
      </c>
      <c r="D110" s="6">
        <v>2</v>
      </c>
      <c r="E110" s="20">
        <v>10</v>
      </c>
      <c r="F110" s="20">
        <v>1</v>
      </c>
      <c r="G110" s="268" t="s">
        <v>90</v>
      </c>
    </row>
    <row r="111" spans="1:7" s="1" customFormat="1" ht="12.75">
      <c r="A111" s="229" t="s">
        <v>277</v>
      </c>
      <c r="B111" s="154">
        <v>43411</v>
      </c>
      <c r="C111" s="174">
        <v>43415</v>
      </c>
      <c r="D111" s="6">
        <v>2</v>
      </c>
      <c r="E111" s="15">
        <v>4</v>
      </c>
      <c r="F111" s="15">
        <v>1</v>
      </c>
      <c r="G111" s="269" t="s">
        <v>91</v>
      </c>
    </row>
    <row r="112" spans="1:7" s="1" customFormat="1" ht="12.75">
      <c r="A112" s="229" t="s">
        <v>278</v>
      </c>
      <c r="B112" s="154">
        <v>43413</v>
      </c>
      <c r="C112" s="174">
        <v>43415</v>
      </c>
      <c r="D112" s="66">
        <v>2</v>
      </c>
      <c r="E112" s="15">
        <v>12</v>
      </c>
      <c r="F112" s="15">
        <v>1</v>
      </c>
      <c r="G112" s="254" t="s">
        <v>92</v>
      </c>
    </row>
    <row r="113" spans="1:7" s="1" customFormat="1" ht="12.75">
      <c r="A113" s="229" t="s">
        <v>279</v>
      </c>
      <c r="B113" s="100">
        <v>43421</v>
      </c>
      <c r="C113" s="101">
        <v>43422</v>
      </c>
      <c r="D113" s="66">
        <v>3</v>
      </c>
      <c r="E113" s="15">
        <v>10</v>
      </c>
      <c r="F113" s="15">
        <v>1</v>
      </c>
      <c r="G113" s="254" t="s">
        <v>93</v>
      </c>
    </row>
    <row r="114" spans="1:7" s="1" customFormat="1" ht="13.5" thickBot="1">
      <c r="A114" s="316" t="s">
        <v>280</v>
      </c>
      <c r="B114" s="232">
        <v>43427</v>
      </c>
      <c r="C114" s="233">
        <v>43429</v>
      </c>
      <c r="D114" s="61">
        <v>3</v>
      </c>
      <c r="E114" s="99">
        <v>10</v>
      </c>
      <c r="F114" s="99">
        <v>1</v>
      </c>
      <c r="G114" s="270" t="s">
        <v>94</v>
      </c>
    </row>
    <row r="115" spans="1:7" s="1" customFormat="1" ht="12.75">
      <c r="A115" s="315" t="s">
        <v>281</v>
      </c>
      <c r="B115" s="332">
        <v>43252</v>
      </c>
      <c r="C115" s="333">
        <v>43254</v>
      </c>
      <c r="D115" s="334">
        <v>3</v>
      </c>
      <c r="E115" s="335">
        <v>5</v>
      </c>
      <c r="F115" s="335">
        <v>1</v>
      </c>
      <c r="G115" s="336" t="s">
        <v>95</v>
      </c>
    </row>
    <row r="116" spans="1:7" s="1" customFormat="1" ht="12.75">
      <c r="A116" s="229" t="s">
        <v>282</v>
      </c>
      <c r="B116" s="122">
        <v>43257</v>
      </c>
      <c r="C116" s="123">
        <v>43261</v>
      </c>
      <c r="D116" s="124">
        <v>2</v>
      </c>
      <c r="E116" s="125">
        <v>7</v>
      </c>
      <c r="F116" s="125">
        <v>1</v>
      </c>
      <c r="G116" s="271" t="s">
        <v>96</v>
      </c>
    </row>
    <row r="117" spans="1:7" s="1" customFormat="1" ht="12.75">
      <c r="A117" s="229" t="s">
        <v>283</v>
      </c>
      <c r="B117" s="126">
        <v>43260</v>
      </c>
      <c r="C117" s="127">
        <v>43261</v>
      </c>
      <c r="D117" s="128">
        <v>3</v>
      </c>
      <c r="E117" s="129">
        <v>5</v>
      </c>
      <c r="F117" s="129">
        <v>1</v>
      </c>
      <c r="G117" s="272" t="s">
        <v>28</v>
      </c>
    </row>
    <row r="118" spans="1:7" s="1" customFormat="1" ht="12.75">
      <c r="A118" s="229" t="s">
        <v>284</v>
      </c>
      <c r="B118" s="130">
        <v>43262</v>
      </c>
      <c r="C118" s="131">
        <v>43268</v>
      </c>
      <c r="D118" s="132">
        <v>2</v>
      </c>
      <c r="E118" s="133">
        <v>4</v>
      </c>
      <c r="F118" s="133">
        <v>1</v>
      </c>
      <c r="G118" s="273" t="s">
        <v>81</v>
      </c>
    </row>
    <row r="119" spans="1:7" s="1" customFormat="1" ht="12.75">
      <c r="A119" s="229" t="s">
        <v>285</v>
      </c>
      <c r="B119" s="134">
        <v>43269</v>
      </c>
      <c r="C119" s="135">
        <v>43271</v>
      </c>
      <c r="D119" s="136">
        <v>3</v>
      </c>
      <c r="E119" s="121">
        <v>3</v>
      </c>
      <c r="F119" s="121">
        <v>1</v>
      </c>
      <c r="G119" s="274" t="s">
        <v>30</v>
      </c>
    </row>
    <row r="120" spans="1:7" s="1" customFormat="1" ht="12.75">
      <c r="A120" s="229" t="s">
        <v>286</v>
      </c>
      <c r="B120" s="141">
        <v>43276</v>
      </c>
      <c r="C120" s="142">
        <v>43293</v>
      </c>
      <c r="D120" s="143">
        <v>2</v>
      </c>
      <c r="E120" s="144">
        <v>11</v>
      </c>
      <c r="F120" s="144">
        <v>1</v>
      </c>
      <c r="G120" s="275" t="s">
        <v>81</v>
      </c>
    </row>
    <row r="121" spans="1:7" s="1" customFormat="1" ht="12.75">
      <c r="A121" s="229" t="s">
        <v>287</v>
      </c>
      <c r="B121" s="137">
        <v>43282</v>
      </c>
      <c r="C121" s="138">
        <v>43291</v>
      </c>
      <c r="D121" s="139">
        <v>2</v>
      </c>
      <c r="E121" s="140">
        <v>1</v>
      </c>
      <c r="F121" s="140">
        <v>1</v>
      </c>
      <c r="G121" s="276" t="s">
        <v>97</v>
      </c>
    </row>
    <row r="122" spans="1:7" s="1" customFormat="1" ht="12.75">
      <c r="A122" s="229" t="s">
        <v>288</v>
      </c>
      <c r="B122" s="146">
        <v>43301</v>
      </c>
      <c r="C122" s="147">
        <v>43303</v>
      </c>
      <c r="D122" s="145">
        <v>2</v>
      </c>
      <c r="E122" s="140">
        <v>4</v>
      </c>
      <c r="F122" s="140">
        <v>1</v>
      </c>
      <c r="G122" s="277" t="s">
        <v>27</v>
      </c>
    </row>
    <row r="123" spans="1:7" s="1" customFormat="1" ht="12.75">
      <c r="A123" s="229" t="s">
        <v>289</v>
      </c>
      <c r="B123" s="148">
        <v>43304</v>
      </c>
      <c r="C123" s="142">
        <v>43310</v>
      </c>
      <c r="D123" s="144">
        <v>2</v>
      </c>
      <c r="E123" s="144">
        <v>8</v>
      </c>
      <c r="F123" s="144">
        <v>1</v>
      </c>
      <c r="G123" s="278" t="s">
        <v>98</v>
      </c>
    </row>
    <row r="124" spans="1:7" s="1" customFormat="1" ht="12.75">
      <c r="A124" s="229" t="s">
        <v>290</v>
      </c>
      <c r="B124" s="137">
        <v>43304</v>
      </c>
      <c r="C124" s="138">
        <v>43309</v>
      </c>
      <c r="D124" s="139">
        <v>2</v>
      </c>
      <c r="E124" s="140">
        <v>7</v>
      </c>
      <c r="F124" s="140">
        <v>1</v>
      </c>
      <c r="G124" s="276" t="s">
        <v>99</v>
      </c>
    </row>
    <row r="125" spans="1:7" s="1" customFormat="1" ht="12.75">
      <c r="A125" s="229" t="s">
        <v>291</v>
      </c>
      <c r="B125" s="137">
        <v>43309</v>
      </c>
      <c r="C125" s="138">
        <v>43310</v>
      </c>
      <c r="D125" s="139">
        <v>3</v>
      </c>
      <c r="E125" s="140">
        <v>1</v>
      </c>
      <c r="F125" s="140">
        <v>1</v>
      </c>
      <c r="G125" s="279" t="s">
        <v>100</v>
      </c>
    </row>
    <row r="126" spans="1:7" s="1" customFormat="1" ht="12.75">
      <c r="A126" s="229" t="s">
        <v>292</v>
      </c>
      <c r="B126" s="137">
        <v>43310</v>
      </c>
      <c r="C126" s="138">
        <v>43320</v>
      </c>
      <c r="D126" s="139">
        <v>2</v>
      </c>
      <c r="E126" s="140">
        <v>1</v>
      </c>
      <c r="F126" s="140">
        <v>1</v>
      </c>
      <c r="G126" s="279" t="s">
        <v>101</v>
      </c>
    </row>
    <row r="127" spans="1:7" s="1" customFormat="1" ht="12.75">
      <c r="A127" s="229" t="s">
        <v>293</v>
      </c>
      <c r="B127" s="149">
        <v>43319</v>
      </c>
      <c r="C127" s="123">
        <v>43322</v>
      </c>
      <c r="D127" s="150">
        <v>2</v>
      </c>
      <c r="E127" s="125">
        <v>3</v>
      </c>
      <c r="F127" s="125">
        <v>1</v>
      </c>
      <c r="G127" s="280" t="s">
        <v>36</v>
      </c>
    </row>
    <row r="128" spans="1:7" s="1" customFormat="1" ht="12.75">
      <c r="A128" s="229" t="s">
        <v>294</v>
      </c>
      <c r="B128" s="149">
        <v>43325</v>
      </c>
      <c r="C128" s="123">
        <v>43331</v>
      </c>
      <c r="D128" s="150">
        <v>2</v>
      </c>
      <c r="E128" s="125">
        <v>6</v>
      </c>
      <c r="F128" s="125">
        <v>1</v>
      </c>
      <c r="G128" s="281" t="s">
        <v>102</v>
      </c>
    </row>
    <row r="129" spans="1:7" s="1" customFormat="1" ht="12.75">
      <c r="A129" s="229" t="s">
        <v>295</v>
      </c>
      <c r="B129" s="149">
        <v>43335</v>
      </c>
      <c r="C129" s="123">
        <v>43336</v>
      </c>
      <c r="D129" s="150">
        <v>2</v>
      </c>
      <c r="E129" s="125">
        <v>6</v>
      </c>
      <c r="F129" s="125">
        <v>1</v>
      </c>
      <c r="G129" s="280" t="s">
        <v>27</v>
      </c>
    </row>
    <row r="130" spans="1:7" s="1" customFormat="1" ht="12.75">
      <c r="A130" s="229" t="s">
        <v>296</v>
      </c>
      <c r="B130" s="126">
        <v>43372</v>
      </c>
      <c r="C130" s="127">
        <v>43377</v>
      </c>
      <c r="D130" s="128">
        <v>2</v>
      </c>
      <c r="E130" s="129">
        <v>4</v>
      </c>
      <c r="F130" s="129">
        <v>1</v>
      </c>
      <c r="G130" s="282" t="s">
        <v>103</v>
      </c>
    </row>
    <row r="131" spans="1:7" s="1" customFormat="1" ht="12.75">
      <c r="A131" s="229" t="s">
        <v>297</v>
      </c>
      <c r="B131" s="126">
        <v>43379</v>
      </c>
      <c r="C131" s="127">
        <v>43380</v>
      </c>
      <c r="D131" s="128">
        <v>2</v>
      </c>
      <c r="E131" s="129">
        <v>5</v>
      </c>
      <c r="F131" s="129">
        <v>1</v>
      </c>
      <c r="G131" s="272" t="s">
        <v>46</v>
      </c>
    </row>
    <row r="132" spans="1:7" s="1" customFormat="1" ht="12.75">
      <c r="A132" s="229" t="s">
        <v>298</v>
      </c>
      <c r="B132" s="126">
        <v>43393</v>
      </c>
      <c r="C132" s="127">
        <v>43394</v>
      </c>
      <c r="D132" s="128">
        <v>2</v>
      </c>
      <c r="E132" s="129">
        <v>5</v>
      </c>
      <c r="F132" s="129">
        <v>1</v>
      </c>
      <c r="G132" s="272" t="s">
        <v>46</v>
      </c>
    </row>
    <row r="133" spans="1:7" s="1" customFormat="1" ht="12.75">
      <c r="A133" s="229" t="s">
        <v>299</v>
      </c>
      <c r="B133" s="151">
        <v>43437</v>
      </c>
      <c r="C133" s="152">
        <v>43444</v>
      </c>
      <c r="D133" s="153">
        <v>2</v>
      </c>
      <c r="E133" s="129">
        <v>5</v>
      </c>
      <c r="F133" s="129">
        <v>1</v>
      </c>
      <c r="G133" s="283" t="s">
        <v>104</v>
      </c>
    </row>
    <row r="134" spans="1:7" s="1" customFormat="1" ht="12.75">
      <c r="A134" s="229" t="s">
        <v>300</v>
      </c>
      <c r="B134" s="151">
        <v>43310</v>
      </c>
      <c r="C134" s="152">
        <v>43317</v>
      </c>
      <c r="D134" s="153">
        <v>2</v>
      </c>
      <c r="E134" s="129">
        <v>4</v>
      </c>
      <c r="F134" s="129">
        <v>1</v>
      </c>
      <c r="G134" s="283" t="s">
        <v>100</v>
      </c>
    </row>
    <row r="135" spans="1:7" s="1" customFormat="1" ht="12.75">
      <c r="A135" s="229" t="s">
        <v>301</v>
      </c>
      <c r="B135" s="151">
        <v>43381</v>
      </c>
      <c r="C135" s="152">
        <v>43383</v>
      </c>
      <c r="D135" s="153">
        <v>2</v>
      </c>
      <c r="E135" s="129">
        <v>4</v>
      </c>
      <c r="F135" s="129">
        <v>1</v>
      </c>
      <c r="G135" s="283" t="s">
        <v>46</v>
      </c>
    </row>
    <row r="136" spans="1:7" s="1" customFormat="1" ht="12.75">
      <c r="A136" s="229" t="s">
        <v>302</v>
      </c>
      <c r="B136" s="154">
        <v>43382</v>
      </c>
      <c r="C136" s="174">
        <v>43384</v>
      </c>
      <c r="D136" s="66">
        <v>2</v>
      </c>
      <c r="E136" s="15">
        <v>3</v>
      </c>
      <c r="F136" s="15">
        <v>1</v>
      </c>
      <c r="G136" s="254" t="s">
        <v>46</v>
      </c>
    </row>
    <row r="137" spans="1:7" s="1" customFormat="1" ht="12.75">
      <c r="A137" s="229" t="s">
        <v>303</v>
      </c>
      <c r="B137" s="151">
        <v>43383</v>
      </c>
      <c r="C137" s="152">
        <v>43387</v>
      </c>
      <c r="D137" s="153">
        <v>2</v>
      </c>
      <c r="E137" s="129">
        <v>7</v>
      </c>
      <c r="F137" s="129">
        <v>1</v>
      </c>
      <c r="G137" s="283" t="s">
        <v>96</v>
      </c>
    </row>
    <row r="138" spans="1:7" s="1" customFormat="1" ht="12.75">
      <c r="A138" s="229" t="s">
        <v>304</v>
      </c>
      <c r="B138" s="154">
        <v>43389</v>
      </c>
      <c r="C138" s="174">
        <v>43389</v>
      </c>
      <c r="D138" s="66">
        <v>2</v>
      </c>
      <c r="E138" s="15">
        <v>3</v>
      </c>
      <c r="F138" s="15">
        <v>1</v>
      </c>
      <c r="G138" s="254" t="s">
        <v>46</v>
      </c>
    </row>
    <row r="139" spans="1:7" s="1" customFormat="1" ht="12.75">
      <c r="A139" s="229" t="s">
        <v>305</v>
      </c>
      <c r="B139" s="154">
        <v>43429</v>
      </c>
      <c r="C139" s="174">
        <v>43437</v>
      </c>
      <c r="D139" s="66">
        <v>2</v>
      </c>
      <c r="E139" s="15">
        <v>7</v>
      </c>
      <c r="F139" s="15">
        <v>1</v>
      </c>
      <c r="G139" s="254" t="s">
        <v>51</v>
      </c>
    </row>
    <row r="140" spans="1:7" s="1" customFormat="1" ht="13.5" thickBot="1">
      <c r="A140" s="316" t="s">
        <v>306</v>
      </c>
      <c r="B140" s="155">
        <v>43435</v>
      </c>
      <c r="C140" s="170">
        <v>43436</v>
      </c>
      <c r="D140" s="61">
        <v>2</v>
      </c>
      <c r="E140" s="24">
        <v>2</v>
      </c>
      <c r="F140" s="24">
        <v>1</v>
      </c>
      <c r="G140" s="245" t="s">
        <v>46</v>
      </c>
    </row>
    <row r="141" spans="1:7" s="1" customFormat="1" ht="12.75">
      <c r="A141" s="229" t="s">
        <v>307</v>
      </c>
      <c r="B141" s="156">
        <v>43253</v>
      </c>
      <c r="C141" s="57">
        <v>43254</v>
      </c>
      <c r="D141" s="157">
        <v>3</v>
      </c>
      <c r="E141" s="20">
        <v>9</v>
      </c>
      <c r="F141" s="20">
        <v>1</v>
      </c>
      <c r="G141" s="284" t="s">
        <v>105</v>
      </c>
    </row>
    <row r="142" spans="1:7" s="1" customFormat="1" ht="12.75">
      <c r="A142" s="229" t="s">
        <v>308</v>
      </c>
      <c r="B142" s="64">
        <v>43259</v>
      </c>
      <c r="C142" s="65">
        <v>43262</v>
      </c>
      <c r="D142" s="66">
        <v>3</v>
      </c>
      <c r="E142" s="15">
        <v>3</v>
      </c>
      <c r="F142" s="15">
        <v>1</v>
      </c>
      <c r="G142" s="254" t="s">
        <v>106</v>
      </c>
    </row>
    <row r="143" spans="1:7" s="1" customFormat="1" ht="12.75">
      <c r="A143" s="229" t="s">
        <v>309</v>
      </c>
      <c r="B143" s="69">
        <v>43260</v>
      </c>
      <c r="C143" s="65">
        <v>43261</v>
      </c>
      <c r="D143" s="6">
        <v>3</v>
      </c>
      <c r="E143" s="15">
        <v>12</v>
      </c>
      <c r="F143" s="15">
        <v>2</v>
      </c>
      <c r="G143" s="269" t="s">
        <v>106</v>
      </c>
    </row>
    <row r="144" spans="1:7" s="1" customFormat="1" ht="12.75">
      <c r="A144" s="229" t="s">
        <v>310</v>
      </c>
      <c r="B144" s="64">
        <v>43260</v>
      </c>
      <c r="C144" s="78">
        <v>43261</v>
      </c>
      <c r="D144" s="66">
        <v>3</v>
      </c>
      <c r="E144" s="15">
        <v>6</v>
      </c>
      <c r="F144" s="15">
        <v>1</v>
      </c>
      <c r="G144" s="254" t="s">
        <v>92</v>
      </c>
    </row>
    <row r="145" spans="1:7" s="1" customFormat="1" ht="12.75">
      <c r="A145" s="229" t="s">
        <v>311</v>
      </c>
      <c r="B145" s="64">
        <v>43266</v>
      </c>
      <c r="C145" s="78">
        <v>43268</v>
      </c>
      <c r="D145" s="66">
        <v>3</v>
      </c>
      <c r="E145" s="15">
        <v>5</v>
      </c>
      <c r="F145" s="15">
        <v>1</v>
      </c>
      <c r="G145" s="254" t="s">
        <v>107</v>
      </c>
    </row>
    <row r="146" spans="1:7" s="1" customFormat="1" ht="12.75">
      <c r="A146" s="229" t="s">
        <v>312</v>
      </c>
      <c r="B146" s="64">
        <v>43273</v>
      </c>
      <c r="C146" s="78">
        <v>43273</v>
      </c>
      <c r="D146" s="66">
        <v>2</v>
      </c>
      <c r="E146" s="15">
        <v>6</v>
      </c>
      <c r="F146" s="15">
        <v>1</v>
      </c>
      <c r="G146" s="254" t="s">
        <v>108</v>
      </c>
    </row>
    <row r="147" spans="1:7" s="1" customFormat="1" ht="12.75">
      <c r="A147" s="229" t="s">
        <v>313</v>
      </c>
      <c r="B147" s="69">
        <v>43275</v>
      </c>
      <c r="C147" s="65">
        <v>43275</v>
      </c>
      <c r="D147" s="6">
        <v>3</v>
      </c>
      <c r="E147" s="15">
        <v>3</v>
      </c>
      <c r="F147" s="15">
        <v>1</v>
      </c>
      <c r="G147" s="269" t="s">
        <v>109</v>
      </c>
    </row>
    <row r="148" spans="1:7" s="1" customFormat="1" ht="12.75">
      <c r="A148" s="229" t="s">
        <v>314</v>
      </c>
      <c r="B148" s="64">
        <v>43279</v>
      </c>
      <c r="C148" s="78">
        <v>43279</v>
      </c>
      <c r="D148" s="66">
        <v>2</v>
      </c>
      <c r="E148" s="15">
        <v>6</v>
      </c>
      <c r="F148" s="15">
        <v>1</v>
      </c>
      <c r="G148" s="254" t="s">
        <v>108</v>
      </c>
    </row>
    <row r="149" spans="1:7" s="1" customFormat="1" ht="12.75">
      <c r="A149" s="229" t="s">
        <v>315</v>
      </c>
      <c r="B149" s="64">
        <v>43282</v>
      </c>
      <c r="C149" s="78">
        <v>43293</v>
      </c>
      <c r="D149" s="66">
        <v>2</v>
      </c>
      <c r="E149" s="15">
        <v>12</v>
      </c>
      <c r="F149" s="15">
        <v>1</v>
      </c>
      <c r="G149" s="254" t="s">
        <v>110</v>
      </c>
    </row>
    <row r="150" spans="1:7" s="1" customFormat="1" ht="12.75">
      <c r="A150" s="229" t="s">
        <v>316</v>
      </c>
      <c r="B150" s="64">
        <v>43284</v>
      </c>
      <c r="C150" s="78">
        <v>43284</v>
      </c>
      <c r="D150" s="66">
        <v>2</v>
      </c>
      <c r="E150" s="15">
        <v>4</v>
      </c>
      <c r="F150" s="15">
        <v>1</v>
      </c>
      <c r="G150" s="254" t="s">
        <v>108</v>
      </c>
    </row>
    <row r="151" spans="1:7" s="1" customFormat="1" ht="12.75">
      <c r="A151" s="229" t="s">
        <v>317</v>
      </c>
      <c r="B151" s="64">
        <v>43287</v>
      </c>
      <c r="C151" s="78">
        <v>43287</v>
      </c>
      <c r="D151" s="66">
        <v>2</v>
      </c>
      <c r="E151" s="15">
        <v>6</v>
      </c>
      <c r="F151" s="15">
        <v>1</v>
      </c>
      <c r="G151" s="254" t="s">
        <v>108</v>
      </c>
    </row>
    <row r="152" spans="1:7" s="1" customFormat="1" ht="12.75">
      <c r="A152" s="229" t="s">
        <v>318</v>
      </c>
      <c r="B152" s="158">
        <v>43297</v>
      </c>
      <c r="C152" s="159">
        <v>43301</v>
      </c>
      <c r="D152" s="66">
        <v>2</v>
      </c>
      <c r="E152" s="15">
        <v>4</v>
      </c>
      <c r="F152" s="15">
        <v>1</v>
      </c>
      <c r="G152" s="254" t="s">
        <v>111</v>
      </c>
    </row>
    <row r="153" spans="1:7" s="1" customFormat="1" ht="12.75">
      <c r="A153" s="229" t="s">
        <v>319</v>
      </c>
      <c r="B153" s="69">
        <v>43310</v>
      </c>
      <c r="C153" s="65">
        <v>43310</v>
      </c>
      <c r="D153" s="6">
        <v>3</v>
      </c>
      <c r="E153" s="15">
        <v>3</v>
      </c>
      <c r="F153" s="15">
        <v>1</v>
      </c>
      <c r="G153" s="269" t="s">
        <v>112</v>
      </c>
    </row>
    <row r="154" spans="1:7" s="1" customFormat="1" ht="12.75">
      <c r="A154" s="229" t="s">
        <v>320</v>
      </c>
      <c r="B154" s="64">
        <v>43323</v>
      </c>
      <c r="C154" s="78">
        <v>43334</v>
      </c>
      <c r="D154" s="66">
        <v>2</v>
      </c>
      <c r="E154" s="15">
        <v>8</v>
      </c>
      <c r="F154" s="15">
        <v>1</v>
      </c>
      <c r="G154" s="254" t="s">
        <v>110</v>
      </c>
    </row>
    <row r="155" spans="1:7" s="1" customFormat="1" ht="12.75">
      <c r="A155" s="229" t="s">
        <v>321</v>
      </c>
      <c r="B155" s="69">
        <v>43343</v>
      </c>
      <c r="C155" s="65">
        <v>43344</v>
      </c>
      <c r="D155" s="6">
        <v>3</v>
      </c>
      <c r="E155" s="15">
        <v>14</v>
      </c>
      <c r="F155" s="15">
        <v>2</v>
      </c>
      <c r="G155" s="269" t="s">
        <v>113</v>
      </c>
    </row>
    <row r="156" spans="1:7" s="1" customFormat="1" ht="12.75">
      <c r="A156" s="229" t="s">
        <v>322</v>
      </c>
      <c r="B156" s="64">
        <v>43351</v>
      </c>
      <c r="C156" s="78">
        <v>43351</v>
      </c>
      <c r="D156" s="66">
        <v>2</v>
      </c>
      <c r="E156" s="15">
        <v>6</v>
      </c>
      <c r="F156" s="15">
        <v>1</v>
      </c>
      <c r="G156" s="254" t="s">
        <v>114</v>
      </c>
    </row>
    <row r="157" spans="1:7" s="1" customFormat="1" ht="12.75">
      <c r="A157" s="229" t="s">
        <v>323</v>
      </c>
      <c r="B157" s="64">
        <v>43358</v>
      </c>
      <c r="C157" s="78">
        <v>43358</v>
      </c>
      <c r="D157" s="66">
        <v>2</v>
      </c>
      <c r="E157" s="15">
        <v>6</v>
      </c>
      <c r="F157" s="15">
        <v>1</v>
      </c>
      <c r="G157" s="254" t="s">
        <v>114</v>
      </c>
    </row>
    <row r="158" spans="1:7" s="1" customFormat="1" ht="12.75">
      <c r="A158" s="229" t="s">
        <v>324</v>
      </c>
      <c r="B158" s="160">
        <v>43359</v>
      </c>
      <c r="C158" s="161">
        <v>43359</v>
      </c>
      <c r="D158" s="162">
        <v>3</v>
      </c>
      <c r="E158" s="163">
        <v>3</v>
      </c>
      <c r="F158" s="163">
        <v>1</v>
      </c>
      <c r="G158" s="285" t="s">
        <v>115</v>
      </c>
    </row>
    <row r="159" spans="1:7" s="1" customFormat="1" ht="12.75">
      <c r="A159" s="229" t="s">
        <v>325</v>
      </c>
      <c r="B159" s="160">
        <v>43364</v>
      </c>
      <c r="C159" s="161">
        <v>43365</v>
      </c>
      <c r="D159" s="162">
        <v>3</v>
      </c>
      <c r="E159" s="163">
        <v>14</v>
      </c>
      <c r="F159" s="163">
        <v>2</v>
      </c>
      <c r="G159" s="285" t="s">
        <v>116</v>
      </c>
    </row>
    <row r="160" spans="1:7" s="1" customFormat="1" ht="12.75">
      <c r="A160" s="229" t="s">
        <v>326</v>
      </c>
      <c r="B160" s="164">
        <v>43364</v>
      </c>
      <c r="C160" s="165">
        <v>43373</v>
      </c>
      <c r="D160" s="162">
        <v>2</v>
      </c>
      <c r="E160" s="163">
        <v>9</v>
      </c>
      <c r="F160" s="163">
        <v>1</v>
      </c>
      <c r="G160" s="285" t="s">
        <v>110</v>
      </c>
    </row>
    <row r="161" spans="1:7" s="1" customFormat="1" ht="12.75">
      <c r="A161" s="229" t="s">
        <v>327</v>
      </c>
      <c r="B161" s="160">
        <v>43372</v>
      </c>
      <c r="C161" s="161">
        <v>43373</v>
      </c>
      <c r="D161" s="166">
        <v>3</v>
      </c>
      <c r="E161" s="163">
        <v>14</v>
      </c>
      <c r="F161" s="163">
        <v>2</v>
      </c>
      <c r="G161" s="285" t="s">
        <v>117</v>
      </c>
    </row>
    <row r="162" spans="1:7" s="1" customFormat="1" ht="12.75">
      <c r="A162" s="229" t="s">
        <v>328</v>
      </c>
      <c r="B162" s="164">
        <v>43389</v>
      </c>
      <c r="C162" s="165">
        <v>43389</v>
      </c>
      <c r="D162" s="167">
        <v>2</v>
      </c>
      <c r="E162" s="163">
        <v>6</v>
      </c>
      <c r="F162" s="163">
        <v>1</v>
      </c>
      <c r="G162" s="286" t="s">
        <v>114</v>
      </c>
    </row>
    <row r="163" spans="1:7" s="1" customFormat="1" ht="12.75">
      <c r="A163" s="229" t="s">
        <v>329</v>
      </c>
      <c r="B163" s="164">
        <v>43460</v>
      </c>
      <c r="C163" s="165">
        <v>43465</v>
      </c>
      <c r="D163" s="167">
        <v>2</v>
      </c>
      <c r="E163" s="163">
        <v>9</v>
      </c>
      <c r="F163" s="163">
        <v>1</v>
      </c>
      <c r="G163" s="286" t="s">
        <v>118</v>
      </c>
    </row>
    <row r="164" spans="1:7" s="1" customFormat="1" ht="12.75">
      <c r="A164" s="229" t="s">
        <v>330</v>
      </c>
      <c r="B164" s="64">
        <v>43460</v>
      </c>
      <c r="C164" s="78">
        <v>43464</v>
      </c>
      <c r="D164" s="66">
        <v>2</v>
      </c>
      <c r="E164" s="15">
        <v>6</v>
      </c>
      <c r="F164" s="15">
        <v>1</v>
      </c>
      <c r="G164" s="254" t="s">
        <v>119</v>
      </c>
    </row>
    <row r="165" spans="1:7" s="1" customFormat="1" ht="12.75">
      <c r="A165" s="229" t="s">
        <v>331</v>
      </c>
      <c r="B165" s="168">
        <v>43362</v>
      </c>
      <c r="C165" s="169">
        <v>43366</v>
      </c>
      <c r="D165" s="167">
        <v>2</v>
      </c>
      <c r="E165" s="163">
        <v>3</v>
      </c>
      <c r="F165" s="163">
        <v>1</v>
      </c>
      <c r="G165" s="286" t="s">
        <v>116</v>
      </c>
    </row>
    <row r="166" spans="1:7" s="1" customFormat="1" ht="12.75">
      <c r="A166" s="229" t="s">
        <v>332</v>
      </c>
      <c r="B166" s="168">
        <v>43370</v>
      </c>
      <c r="C166" s="169">
        <v>43374</v>
      </c>
      <c r="D166" s="167">
        <v>2</v>
      </c>
      <c r="E166" s="163">
        <v>3</v>
      </c>
      <c r="F166" s="163">
        <v>1</v>
      </c>
      <c r="G166" s="286" t="s">
        <v>117</v>
      </c>
    </row>
    <row r="167" spans="1:7" s="1" customFormat="1" ht="13.5" thickBot="1">
      <c r="A167" s="314" t="s">
        <v>333</v>
      </c>
      <c r="B167" s="168">
        <v>43382</v>
      </c>
      <c r="C167" s="169">
        <v>43385</v>
      </c>
      <c r="D167" s="167">
        <v>2</v>
      </c>
      <c r="E167" s="163">
        <v>2</v>
      </c>
      <c r="F167" s="163">
        <v>1</v>
      </c>
      <c r="G167" s="286" t="s">
        <v>120</v>
      </c>
    </row>
    <row r="168" spans="1:7" s="1" customFormat="1" ht="12.75">
      <c r="A168" s="340" t="s">
        <v>334</v>
      </c>
      <c r="B168" s="337">
        <v>43217</v>
      </c>
      <c r="C168" s="180">
        <v>43226</v>
      </c>
      <c r="D168" s="338">
        <v>2</v>
      </c>
      <c r="E168" s="182">
        <v>6</v>
      </c>
      <c r="F168" s="182">
        <v>1</v>
      </c>
      <c r="G168" s="339" t="s">
        <v>121</v>
      </c>
    </row>
    <row r="169" spans="1:7" s="1" customFormat="1" ht="12.75">
      <c r="A169" s="341" t="s">
        <v>335</v>
      </c>
      <c r="B169" s="100">
        <v>43231</v>
      </c>
      <c r="C169" s="101">
        <v>43233</v>
      </c>
      <c r="D169" s="66">
        <v>3</v>
      </c>
      <c r="E169" s="15">
        <v>8</v>
      </c>
      <c r="F169" s="15">
        <v>1</v>
      </c>
      <c r="G169" s="254" t="s">
        <v>80</v>
      </c>
    </row>
    <row r="170" spans="1:7" s="1" customFormat="1" ht="12.75">
      <c r="A170" s="341" t="s">
        <v>336</v>
      </c>
      <c r="B170" s="100">
        <v>43235</v>
      </c>
      <c r="C170" s="101">
        <v>43238</v>
      </c>
      <c r="D170" s="66">
        <v>2</v>
      </c>
      <c r="E170" s="15">
        <v>3</v>
      </c>
      <c r="F170" s="15">
        <v>1</v>
      </c>
      <c r="G170" s="254" t="s">
        <v>46</v>
      </c>
    </row>
    <row r="171" spans="1:7" s="1" customFormat="1" ht="12.75">
      <c r="A171" s="341" t="s">
        <v>337</v>
      </c>
      <c r="B171" s="172">
        <v>43238</v>
      </c>
      <c r="C171" s="173">
        <v>43240</v>
      </c>
      <c r="D171" s="6">
        <v>3</v>
      </c>
      <c r="E171" s="15">
        <v>8</v>
      </c>
      <c r="F171" s="15">
        <v>1</v>
      </c>
      <c r="G171" s="269" t="s">
        <v>21</v>
      </c>
    </row>
    <row r="172" spans="1:7" s="1" customFormat="1" ht="12.75">
      <c r="A172" s="341" t="s">
        <v>338</v>
      </c>
      <c r="B172" s="172">
        <v>43245</v>
      </c>
      <c r="C172" s="173">
        <v>43247</v>
      </c>
      <c r="D172" s="6">
        <v>3</v>
      </c>
      <c r="E172" s="15">
        <v>3</v>
      </c>
      <c r="F172" s="15">
        <v>1</v>
      </c>
      <c r="G172" s="250" t="s">
        <v>22</v>
      </c>
    </row>
    <row r="173" spans="1:7" s="1" customFormat="1" ht="12.75">
      <c r="A173" s="341" t="s">
        <v>339</v>
      </c>
      <c r="B173" s="172">
        <v>43249</v>
      </c>
      <c r="C173" s="173">
        <v>43253</v>
      </c>
      <c r="D173" s="6">
        <v>3</v>
      </c>
      <c r="E173" s="15">
        <v>1</v>
      </c>
      <c r="F173" s="15">
        <v>1</v>
      </c>
      <c r="G173" s="269" t="s">
        <v>48</v>
      </c>
    </row>
    <row r="174" spans="1:7" s="1" customFormat="1" ht="12.75">
      <c r="A174" s="341" t="s">
        <v>340</v>
      </c>
      <c r="B174" s="172">
        <v>43252</v>
      </c>
      <c r="C174" s="173">
        <v>43254</v>
      </c>
      <c r="D174" s="6">
        <v>3</v>
      </c>
      <c r="E174" s="15">
        <v>8</v>
      </c>
      <c r="F174" s="15">
        <v>1</v>
      </c>
      <c r="G174" s="250" t="s">
        <v>122</v>
      </c>
    </row>
    <row r="175" spans="1:7" s="1" customFormat="1" ht="12.75">
      <c r="A175" s="341" t="s">
        <v>341</v>
      </c>
      <c r="B175" s="172">
        <v>43253</v>
      </c>
      <c r="C175" s="173">
        <v>43254</v>
      </c>
      <c r="D175" s="6">
        <v>3</v>
      </c>
      <c r="E175" s="15">
        <v>10</v>
      </c>
      <c r="F175" s="15">
        <v>2</v>
      </c>
      <c r="G175" s="287" t="s">
        <v>123</v>
      </c>
    </row>
    <row r="176" spans="1:7" s="1" customFormat="1" ht="12.75">
      <c r="A176" s="341" t="s">
        <v>342</v>
      </c>
      <c r="B176" s="172">
        <v>43260</v>
      </c>
      <c r="C176" s="173">
        <v>43261</v>
      </c>
      <c r="D176" s="6">
        <v>3</v>
      </c>
      <c r="E176" s="15">
        <v>9</v>
      </c>
      <c r="F176" s="15">
        <v>1</v>
      </c>
      <c r="G176" s="251" t="s">
        <v>124</v>
      </c>
    </row>
    <row r="177" spans="1:7" s="1" customFormat="1" ht="12.75">
      <c r="A177" s="341" t="s">
        <v>343</v>
      </c>
      <c r="B177" s="154">
        <v>43265</v>
      </c>
      <c r="C177" s="174">
        <v>43271</v>
      </c>
      <c r="D177" s="66">
        <v>2</v>
      </c>
      <c r="E177" s="15">
        <v>3</v>
      </c>
      <c r="F177" s="15">
        <v>1</v>
      </c>
      <c r="G177" s="288" t="s">
        <v>125</v>
      </c>
    </row>
    <row r="178" spans="1:7" s="1" customFormat="1" ht="12.75">
      <c r="A178" s="341" t="s">
        <v>344</v>
      </c>
      <c r="B178" s="154">
        <v>43267</v>
      </c>
      <c r="C178" s="174">
        <v>43268</v>
      </c>
      <c r="D178" s="66">
        <v>3</v>
      </c>
      <c r="E178" s="15">
        <v>8</v>
      </c>
      <c r="F178" s="15">
        <v>1</v>
      </c>
      <c r="G178" s="288" t="s">
        <v>126</v>
      </c>
    </row>
    <row r="179" spans="1:7" s="1" customFormat="1" ht="12.75">
      <c r="A179" s="341" t="s">
        <v>345</v>
      </c>
      <c r="B179" s="154">
        <v>43274</v>
      </c>
      <c r="C179" s="174">
        <v>43289</v>
      </c>
      <c r="D179" s="66">
        <v>2</v>
      </c>
      <c r="E179" s="15">
        <v>6</v>
      </c>
      <c r="F179" s="15">
        <v>1</v>
      </c>
      <c r="G179" s="288" t="s">
        <v>127</v>
      </c>
    </row>
    <row r="180" spans="1:7" s="1" customFormat="1" ht="12.75">
      <c r="A180" s="341" t="s">
        <v>346</v>
      </c>
      <c r="B180" s="154">
        <v>43276</v>
      </c>
      <c r="C180" s="174">
        <v>43287</v>
      </c>
      <c r="D180" s="6">
        <v>2</v>
      </c>
      <c r="E180" s="15">
        <v>9</v>
      </c>
      <c r="F180" s="15">
        <v>2</v>
      </c>
      <c r="G180" s="251" t="s">
        <v>125</v>
      </c>
    </row>
    <row r="181" spans="1:7" s="1" customFormat="1" ht="12.75">
      <c r="A181" s="341" t="s">
        <v>347</v>
      </c>
      <c r="B181" s="154">
        <v>43277</v>
      </c>
      <c r="C181" s="174">
        <v>43284</v>
      </c>
      <c r="D181" s="66">
        <v>2</v>
      </c>
      <c r="E181" s="15">
        <v>3</v>
      </c>
      <c r="F181" s="15">
        <v>1</v>
      </c>
      <c r="G181" s="288" t="s">
        <v>128</v>
      </c>
    </row>
    <row r="182" spans="1:7" s="1" customFormat="1" ht="12.75">
      <c r="A182" s="341" t="s">
        <v>348</v>
      </c>
      <c r="B182" s="172">
        <v>43280</v>
      </c>
      <c r="C182" s="173">
        <v>43282</v>
      </c>
      <c r="D182" s="6">
        <v>3</v>
      </c>
      <c r="E182" s="15">
        <v>2</v>
      </c>
      <c r="F182" s="15">
        <v>1</v>
      </c>
      <c r="G182" s="251" t="s">
        <v>52</v>
      </c>
    </row>
    <row r="183" spans="1:7" s="1" customFormat="1" ht="12.75">
      <c r="A183" s="341" t="s">
        <v>349</v>
      </c>
      <c r="B183" s="172">
        <v>43266</v>
      </c>
      <c r="C183" s="173">
        <v>43268</v>
      </c>
      <c r="D183" s="6">
        <v>3</v>
      </c>
      <c r="E183" s="15">
        <v>2</v>
      </c>
      <c r="F183" s="15">
        <v>1</v>
      </c>
      <c r="G183" s="251" t="s">
        <v>129</v>
      </c>
    </row>
    <row r="184" spans="1:7" s="1" customFormat="1" ht="12.75">
      <c r="A184" s="341" t="s">
        <v>350</v>
      </c>
      <c r="B184" s="172">
        <v>43298</v>
      </c>
      <c r="C184" s="173">
        <v>43303</v>
      </c>
      <c r="D184" s="6">
        <v>2</v>
      </c>
      <c r="E184" s="15">
        <v>2</v>
      </c>
      <c r="F184" s="15">
        <v>1</v>
      </c>
      <c r="G184" s="288" t="s">
        <v>46</v>
      </c>
    </row>
    <row r="185" spans="1:7" s="1" customFormat="1" ht="12.75">
      <c r="A185" s="341" t="s">
        <v>351</v>
      </c>
      <c r="B185" s="154">
        <v>43301</v>
      </c>
      <c r="C185" s="174">
        <v>43308</v>
      </c>
      <c r="D185" s="66">
        <v>2</v>
      </c>
      <c r="E185" s="15">
        <v>7</v>
      </c>
      <c r="F185" s="15">
        <v>1</v>
      </c>
      <c r="G185" s="288" t="s">
        <v>46</v>
      </c>
    </row>
    <row r="186" spans="1:7" s="1" customFormat="1" ht="12.75">
      <c r="A186" s="341" t="s">
        <v>352</v>
      </c>
      <c r="B186" s="154">
        <v>43304</v>
      </c>
      <c r="C186" s="174">
        <v>43311</v>
      </c>
      <c r="D186" s="66">
        <v>2</v>
      </c>
      <c r="E186" s="15">
        <v>8</v>
      </c>
      <c r="F186" s="15">
        <v>1</v>
      </c>
      <c r="G186" s="288" t="s">
        <v>130</v>
      </c>
    </row>
    <row r="187" spans="1:7" s="1" customFormat="1" ht="12.75">
      <c r="A187" s="341" t="s">
        <v>353</v>
      </c>
      <c r="B187" s="172">
        <v>43313</v>
      </c>
      <c r="C187" s="173">
        <v>43320</v>
      </c>
      <c r="D187" s="6">
        <v>2</v>
      </c>
      <c r="E187" s="15">
        <v>8</v>
      </c>
      <c r="F187" s="15">
        <v>1</v>
      </c>
      <c r="G187" s="251" t="s">
        <v>131</v>
      </c>
    </row>
    <row r="188" spans="1:7" s="1" customFormat="1" ht="12.75">
      <c r="A188" s="341" t="s">
        <v>354</v>
      </c>
      <c r="B188" s="172">
        <v>43318</v>
      </c>
      <c r="C188" s="173">
        <v>43327</v>
      </c>
      <c r="D188" s="6">
        <v>2</v>
      </c>
      <c r="E188" s="15">
        <v>12</v>
      </c>
      <c r="F188" s="15">
        <v>1</v>
      </c>
      <c r="G188" s="251" t="s">
        <v>132</v>
      </c>
    </row>
    <row r="189" spans="1:7" s="1" customFormat="1" ht="12.75">
      <c r="A189" s="341" t="s">
        <v>355</v>
      </c>
      <c r="B189" s="172">
        <v>43319</v>
      </c>
      <c r="C189" s="173">
        <v>43331</v>
      </c>
      <c r="D189" s="6">
        <v>2</v>
      </c>
      <c r="E189" s="15">
        <v>3</v>
      </c>
      <c r="F189" s="15">
        <v>1</v>
      </c>
      <c r="G189" s="251" t="s">
        <v>132</v>
      </c>
    </row>
    <row r="190" spans="1:7" s="1" customFormat="1" ht="12.75">
      <c r="A190" s="341" t="s">
        <v>356</v>
      </c>
      <c r="B190" s="172">
        <v>43328</v>
      </c>
      <c r="C190" s="173">
        <v>43331</v>
      </c>
      <c r="D190" s="6">
        <v>3</v>
      </c>
      <c r="E190" s="15">
        <v>3</v>
      </c>
      <c r="F190" s="15">
        <v>1</v>
      </c>
      <c r="G190" s="251" t="s">
        <v>84</v>
      </c>
    </row>
    <row r="191" spans="1:7" s="1" customFormat="1" ht="12.75">
      <c r="A191" s="341" t="s">
        <v>357</v>
      </c>
      <c r="B191" s="172">
        <v>43330</v>
      </c>
      <c r="C191" s="173">
        <v>43337</v>
      </c>
      <c r="D191" s="6">
        <v>2</v>
      </c>
      <c r="E191" s="15">
        <v>6</v>
      </c>
      <c r="F191" s="15">
        <v>1</v>
      </c>
      <c r="G191" s="251" t="s">
        <v>125</v>
      </c>
    </row>
    <row r="192" spans="1:7" s="1" customFormat="1" ht="12.75">
      <c r="A192" s="341" t="s">
        <v>358</v>
      </c>
      <c r="B192" s="154">
        <v>43336</v>
      </c>
      <c r="C192" s="174">
        <v>43338</v>
      </c>
      <c r="D192" s="66">
        <v>3</v>
      </c>
      <c r="E192" s="15">
        <v>4</v>
      </c>
      <c r="F192" s="15">
        <v>1</v>
      </c>
      <c r="G192" s="289" t="s">
        <v>27</v>
      </c>
    </row>
    <row r="193" spans="1:7" s="1" customFormat="1" ht="12.75">
      <c r="A193" s="341" t="s">
        <v>359</v>
      </c>
      <c r="B193" s="154">
        <v>43358</v>
      </c>
      <c r="C193" s="174">
        <v>43359</v>
      </c>
      <c r="D193" s="66">
        <v>3</v>
      </c>
      <c r="E193" s="15">
        <v>9</v>
      </c>
      <c r="F193" s="15">
        <v>1</v>
      </c>
      <c r="G193" s="289" t="s">
        <v>133</v>
      </c>
    </row>
    <row r="194" spans="1:7" s="1" customFormat="1" ht="12.75">
      <c r="A194" s="341" t="s">
        <v>360</v>
      </c>
      <c r="B194" s="154">
        <v>43373</v>
      </c>
      <c r="C194" s="174">
        <v>43378</v>
      </c>
      <c r="D194" s="66">
        <v>3</v>
      </c>
      <c r="E194" s="15">
        <v>9</v>
      </c>
      <c r="F194" s="15">
        <v>1</v>
      </c>
      <c r="G194" s="288" t="s">
        <v>55</v>
      </c>
    </row>
    <row r="195" spans="1:7" s="1" customFormat="1" ht="12.75">
      <c r="A195" s="341" t="s">
        <v>361</v>
      </c>
      <c r="B195" s="154">
        <v>43377</v>
      </c>
      <c r="C195" s="174">
        <v>43380</v>
      </c>
      <c r="D195" s="6">
        <v>2</v>
      </c>
      <c r="E195" s="15">
        <v>7</v>
      </c>
      <c r="F195" s="15">
        <v>1</v>
      </c>
      <c r="G195" s="250" t="s">
        <v>55</v>
      </c>
    </row>
    <row r="196" spans="1:7" s="1" customFormat="1" ht="12.75">
      <c r="A196" s="341" t="s">
        <v>362</v>
      </c>
      <c r="B196" s="168">
        <v>43260</v>
      </c>
      <c r="C196" s="169">
        <v>43261</v>
      </c>
      <c r="D196" s="162">
        <v>3</v>
      </c>
      <c r="E196" s="163">
        <v>8</v>
      </c>
      <c r="F196" s="163">
        <v>1</v>
      </c>
      <c r="G196" s="285" t="s">
        <v>134</v>
      </c>
    </row>
    <row r="197" spans="1:7" s="1" customFormat="1" ht="13.5" thickBot="1">
      <c r="A197" s="344" t="s">
        <v>363</v>
      </c>
      <c r="B197" s="168">
        <v>43365</v>
      </c>
      <c r="C197" s="169">
        <v>43366</v>
      </c>
      <c r="D197" s="162">
        <v>3</v>
      </c>
      <c r="E197" s="163">
        <v>8</v>
      </c>
      <c r="F197" s="163">
        <v>1</v>
      </c>
      <c r="G197" s="345" t="s">
        <v>43</v>
      </c>
    </row>
    <row r="198" spans="1:7" s="1" customFormat="1" ht="12.75">
      <c r="A198" s="340" t="s">
        <v>364</v>
      </c>
      <c r="B198" s="337">
        <v>43248</v>
      </c>
      <c r="C198" s="180">
        <v>43254</v>
      </c>
      <c r="D198" s="338">
        <v>2</v>
      </c>
      <c r="E198" s="182">
        <v>7</v>
      </c>
      <c r="F198" s="182">
        <v>1</v>
      </c>
      <c r="G198" s="342" t="s">
        <v>26</v>
      </c>
    </row>
    <row r="199" spans="1:7" s="1" customFormat="1" ht="13.5" thickBot="1">
      <c r="A199" s="346" t="s">
        <v>365</v>
      </c>
      <c r="B199" s="343">
        <v>43322</v>
      </c>
      <c r="C199" s="176">
        <v>43328</v>
      </c>
      <c r="D199" s="61">
        <v>2</v>
      </c>
      <c r="E199" s="24">
        <v>7</v>
      </c>
      <c r="F199" s="24">
        <v>1</v>
      </c>
      <c r="G199" s="291" t="s">
        <v>135</v>
      </c>
    </row>
    <row r="200" spans="1:7" s="1" customFormat="1" ht="12.75">
      <c r="A200" s="229" t="s">
        <v>366</v>
      </c>
      <c r="B200" s="56">
        <v>43263</v>
      </c>
      <c r="C200" s="57">
        <v>43271</v>
      </c>
      <c r="D200" s="58">
        <v>2</v>
      </c>
      <c r="E200" s="20">
        <v>10</v>
      </c>
      <c r="F200" s="20">
        <v>2</v>
      </c>
      <c r="G200" s="244" t="s">
        <v>136</v>
      </c>
    </row>
    <row r="201" spans="1:7" s="1" customFormat="1" ht="12.75">
      <c r="A201" s="229" t="s">
        <v>367</v>
      </c>
      <c r="B201" s="158">
        <v>43282</v>
      </c>
      <c r="C201" s="159">
        <v>43289</v>
      </c>
      <c r="D201" s="66">
        <v>2</v>
      </c>
      <c r="E201" s="15">
        <v>10</v>
      </c>
      <c r="F201" s="15">
        <v>2</v>
      </c>
      <c r="G201" s="244" t="s">
        <v>137</v>
      </c>
    </row>
    <row r="202" spans="1:7" s="1" customFormat="1" ht="13.5" thickBot="1">
      <c r="A202" s="314" t="s">
        <v>368</v>
      </c>
      <c r="B202" s="177">
        <v>43314</v>
      </c>
      <c r="C202" s="178">
        <v>43321</v>
      </c>
      <c r="D202" s="61">
        <v>2</v>
      </c>
      <c r="E202" s="24">
        <v>10</v>
      </c>
      <c r="F202" s="24">
        <v>2</v>
      </c>
      <c r="G202" s="270" t="s">
        <v>137</v>
      </c>
    </row>
    <row r="203" spans="1:7" s="1" customFormat="1" ht="12.75">
      <c r="A203" s="347" t="s">
        <v>369</v>
      </c>
      <c r="B203" s="179">
        <v>43252</v>
      </c>
      <c r="C203" s="180">
        <v>43254</v>
      </c>
      <c r="D203" s="181">
        <v>3</v>
      </c>
      <c r="E203" s="182">
        <v>6</v>
      </c>
      <c r="F203" s="182">
        <v>1</v>
      </c>
      <c r="G203" s="292" t="s">
        <v>26</v>
      </c>
    </row>
    <row r="204" spans="1:7" s="1" customFormat="1" ht="12.75">
      <c r="A204" s="348" t="s">
        <v>370</v>
      </c>
      <c r="B204" s="172">
        <v>43274</v>
      </c>
      <c r="C204" s="173">
        <v>43276</v>
      </c>
      <c r="D204" s="6">
        <v>3</v>
      </c>
      <c r="E204" s="15">
        <v>4</v>
      </c>
      <c r="F204" s="15">
        <v>2</v>
      </c>
      <c r="G204" s="250" t="s">
        <v>138</v>
      </c>
    </row>
    <row r="205" spans="1:7" s="1" customFormat="1" ht="13.5" thickBot="1">
      <c r="A205" s="349" t="s">
        <v>371</v>
      </c>
      <c r="B205" s="183">
        <v>43282</v>
      </c>
      <c r="C205" s="184">
        <v>43292</v>
      </c>
      <c r="D205" s="175">
        <v>2</v>
      </c>
      <c r="E205" s="24">
        <v>10</v>
      </c>
      <c r="F205" s="24">
        <v>1</v>
      </c>
      <c r="G205" s="290" t="s">
        <v>139</v>
      </c>
    </row>
    <row r="206" spans="1:7" s="1" customFormat="1" ht="12.75">
      <c r="A206" s="347" t="s">
        <v>372</v>
      </c>
      <c r="B206" s="56">
        <v>43244</v>
      </c>
      <c r="C206" s="57">
        <v>43247</v>
      </c>
      <c r="D206" s="58">
        <v>3</v>
      </c>
      <c r="E206" s="20">
        <v>3</v>
      </c>
      <c r="F206" s="20">
        <v>1</v>
      </c>
      <c r="G206" s="244" t="s">
        <v>22</v>
      </c>
    </row>
    <row r="207" spans="1:7" s="1" customFormat="1" ht="12.75">
      <c r="A207" s="348" t="s">
        <v>373</v>
      </c>
      <c r="B207" s="56">
        <v>43258</v>
      </c>
      <c r="C207" s="57">
        <v>43261</v>
      </c>
      <c r="D207" s="66">
        <v>2</v>
      </c>
      <c r="E207" s="15">
        <v>8</v>
      </c>
      <c r="F207" s="15">
        <v>1</v>
      </c>
      <c r="G207" s="254" t="s">
        <v>51</v>
      </c>
    </row>
    <row r="208" spans="1:7" s="1" customFormat="1" ht="12.75">
      <c r="A208" s="348" t="s">
        <v>374</v>
      </c>
      <c r="B208" s="56">
        <v>43261</v>
      </c>
      <c r="C208" s="57">
        <v>43266</v>
      </c>
      <c r="D208" s="66">
        <v>2</v>
      </c>
      <c r="E208" s="15">
        <v>3</v>
      </c>
      <c r="F208" s="15">
        <v>1</v>
      </c>
      <c r="G208" s="254" t="s">
        <v>140</v>
      </c>
    </row>
    <row r="209" spans="1:7" s="1" customFormat="1" ht="12.75">
      <c r="A209" s="348" t="s">
        <v>375</v>
      </c>
      <c r="B209" s="56">
        <v>43268</v>
      </c>
      <c r="C209" s="57">
        <v>43271</v>
      </c>
      <c r="D209" s="66">
        <v>2</v>
      </c>
      <c r="E209" s="15">
        <v>10</v>
      </c>
      <c r="F209" s="15">
        <v>2</v>
      </c>
      <c r="G209" s="247" t="s">
        <v>140</v>
      </c>
    </row>
    <row r="210" spans="1:7" s="1" customFormat="1" ht="12.75">
      <c r="A210" s="348" t="s">
        <v>376</v>
      </c>
      <c r="B210" s="56">
        <v>43275</v>
      </c>
      <c r="C210" s="185">
        <v>43283</v>
      </c>
      <c r="D210" s="66">
        <v>2</v>
      </c>
      <c r="E210" s="15">
        <v>6</v>
      </c>
      <c r="F210" s="15">
        <v>1</v>
      </c>
      <c r="G210" s="247" t="s">
        <v>141</v>
      </c>
    </row>
    <row r="211" spans="1:7" s="1" customFormat="1" ht="12.75">
      <c r="A211" s="348" t="s">
        <v>377</v>
      </c>
      <c r="B211" s="56">
        <v>43284</v>
      </c>
      <c r="C211" s="185">
        <v>43287</v>
      </c>
      <c r="D211" s="6">
        <v>3</v>
      </c>
      <c r="E211" s="15">
        <v>4</v>
      </c>
      <c r="F211" s="15">
        <v>1</v>
      </c>
      <c r="G211" s="250" t="s">
        <v>52</v>
      </c>
    </row>
    <row r="212" spans="1:7" s="1" customFormat="1" ht="12.75">
      <c r="A212" s="348" t="s">
        <v>378</v>
      </c>
      <c r="B212" s="56">
        <v>43289</v>
      </c>
      <c r="C212" s="185">
        <v>43293</v>
      </c>
      <c r="D212" s="6">
        <v>2</v>
      </c>
      <c r="E212" s="15">
        <v>8</v>
      </c>
      <c r="F212" s="15">
        <v>1</v>
      </c>
      <c r="G212" s="250" t="s">
        <v>51</v>
      </c>
    </row>
    <row r="213" spans="1:7" s="1" customFormat="1" ht="12.75">
      <c r="A213" s="348" t="s">
        <v>379</v>
      </c>
      <c r="B213" s="56">
        <v>43289</v>
      </c>
      <c r="C213" s="185">
        <v>43293</v>
      </c>
      <c r="D213" s="6">
        <v>2</v>
      </c>
      <c r="E213" s="15">
        <v>4</v>
      </c>
      <c r="F213" s="15">
        <v>1</v>
      </c>
      <c r="G213" s="250" t="s">
        <v>142</v>
      </c>
    </row>
    <row r="214" spans="1:7" s="1" customFormat="1" ht="12.75">
      <c r="A214" s="348" t="s">
        <v>380</v>
      </c>
      <c r="B214" s="56">
        <v>43305</v>
      </c>
      <c r="C214" s="185">
        <v>43310</v>
      </c>
      <c r="D214" s="6">
        <v>3</v>
      </c>
      <c r="E214" s="15">
        <v>4</v>
      </c>
      <c r="F214" s="15">
        <v>1</v>
      </c>
      <c r="G214" s="250" t="s">
        <v>46</v>
      </c>
    </row>
    <row r="215" spans="1:7" s="1" customFormat="1" ht="12.75">
      <c r="A215" s="348" t="s">
        <v>381</v>
      </c>
      <c r="B215" s="56">
        <v>43305</v>
      </c>
      <c r="C215" s="185">
        <v>43311</v>
      </c>
      <c r="D215" s="6">
        <v>2</v>
      </c>
      <c r="E215" s="15">
        <v>4</v>
      </c>
      <c r="F215" s="15">
        <v>1</v>
      </c>
      <c r="G215" s="250" t="s">
        <v>46</v>
      </c>
    </row>
    <row r="216" spans="1:7" s="1" customFormat="1" ht="12.75">
      <c r="A216" s="348" t="s">
        <v>382</v>
      </c>
      <c r="B216" s="56">
        <v>43318</v>
      </c>
      <c r="C216" s="185">
        <v>43322</v>
      </c>
      <c r="D216" s="6">
        <v>2</v>
      </c>
      <c r="E216" s="15">
        <v>3</v>
      </c>
      <c r="F216" s="15">
        <v>1</v>
      </c>
      <c r="G216" s="250" t="s">
        <v>36</v>
      </c>
    </row>
    <row r="217" spans="1:7" s="1" customFormat="1" ht="12.75">
      <c r="A217" s="348" t="s">
        <v>383</v>
      </c>
      <c r="B217" s="56">
        <v>43325</v>
      </c>
      <c r="C217" s="185">
        <v>43328</v>
      </c>
      <c r="D217" s="6">
        <v>2</v>
      </c>
      <c r="E217" s="15">
        <v>6</v>
      </c>
      <c r="F217" s="15">
        <v>1</v>
      </c>
      <c r="G217" s="250" t="s">
        <v>140</v>
      </c>
    </row>
    <row r="218" spans="1:7" s="1" customFormat="1" ht="12.75">
      <c r="A218" s="348" t="s">
        <v>384</v>
      </c>
      <c r="B218" s="56">
        <v>43331</v>
      </c>
      <c r="C218" s="185">
        <v>43336</v>
      </c>
      <c r="D218" s="6">
        <v>2</v>
      </c>
      <c r="E218" s="15">
        <v>10</v>
      </c>
      <c r="F218" s="15">
        <v>1</v>
      </c>
      <c r="G218" s="250" t="s">
        <v>143</v>
      </c>
    </row>
    <row r="219" spans="1:7" s="1" customFormat="1" ht="12.75">
      <c r="A219" s="348" t="s">
        <v>385</v>
      </c>
      <c r="B219" s="56">
        <v>43338</v>
      </c>
      <c r="C219" s="185">
        <v>43343</v>
      </c>
      <c r="D219" s="66">
        <v>2</v>
      </c>
      <c r="E219" s="15">
        <v>5</v>
      </c>
      <c r="F219" s="15">
        <v>1</v>
      </c>
      <c r="G219" s="247" t="s">
        <v>144</v>
      </c>
    </row>
    <row r="220" spans="1:7" s="1" customFormat="1" ht="12.75">
      <c r="A220" s="348" t="s">
        <v>386</v>
      </c>
      <c r="B220" s="56">
        <v>43392</v>
      </c>
      <c r="C220" s="185">
        <v>43392</v>
      </c>
      <c r="D220" s="66">
        <v>3</v>
      </c>
      <c r="E220" s="15">
        <v>7</v>
      </c>
      <c r="F220" s="15">
        <v>1</v>
      </c>
      <c r="G220" s="247" t="s">
        <v>145</v>
      </c>
    </row>
    <row r="221" spans="1:7" s="1" customFormat="1" ht="12.75">
      <c r="A221" s="348" t="s">
        <v>387</v>
      </c>
      <c r="B221" s="56">
        <v>43399</v>
      </c>
      <c r="C221" s="185">
        <v>43401</v>
      </c>
      <c r="D221" s="66">
        <v>3</v>
      </c>
      <c r="E221" s="15">
        <v>8</v>
      </c>
      <c r="F221" s="15">
        <v>1</v>
      </c>
      <c r="G221" s="254" t="s">
        <v>21</v>
      </c>
    </row>
    <row r="222" spans="1:7" s="1" customFormat="1" ht="12.75">
      <c r="A222" s="348" t="s">
        <v>388</v>
      </c>
      <c r="B222" s="56">
        <v>43417</v>
      </c>
      <c r="C222" s="185">
        <v>43420</v>
      </c>
      <c r="D222" s="6">
        <v>2</v>
      </c>
      <c r="E222" s="15">
        <v>10</v>
      </c>
      <c r="F222" s="15">
        <v>2</v>
      </c>
      <c r="G222" s="269" t="s">
        <v>140</v>
      </c>
    </row>
    <row r="223" spans="1:7" s="1" customFormat="1" ht="13.5" thickBot="1">
      <c r="A223" s="349" t="s">
        <v>389</v>
      </c>
      <c r="B223" s="154">
        <v>43360</v>
      </c>
      <c r="C223" s="174">
        <v>43362</v>
      </c>
      <c r="D223" s="6">
        <v>2</v>
      </c>
      <c r="E223" s="20">
        <v>4</v>
      </c>
      <c r="F223" s="20">
        <v>1</v>
      </c>
      <c r="G223" s="268" t="s">
        <v>140</v>
      </c>
    </row>
    <row r="224" spans="1:7" s="1" customFormat="1" ht="12.75">
      <c r="A224" s="229" t="s">
        <v>390</v>
      </c>
      <c r="B224" s="234">
        <v>43231</v>
      </c>
      <c r="C224" s="235">
        <v>43233</v>
      </c>
      <c r="D224" s="186">
        <v>3</v>
      </c>
      <c r="E224" s="187">
        <v>16</v>
      </c>
      <c r="F224" s="187">
        <v>3</v>
      </c>
      <c r="G224" s="293" t="s">
        <v>146</v>
      </c>
    </row>
    <row r="225" spans="1:7" s="1" customFormat="1" ht="12.75">
      <c r="A225" s="229" t="s">
        <v>391</v>
      </c>
      <c r="B225" s="236">
        <v>43238</v>
      </c>
      <c r="C225" s="237">
        <v>43240</v>
      </c>
      <c r="D225" s="188">
        <v>3</v>
      </c>
      <c r="E225" s="73">
        <v>3</v>
      </c>
      <c r="F225" s="73">
        <v>1</v>
      </c>
      <c r="G225" s="289" t="s">
        <v>21</v>
      </c>
    </row>
    <row r="226" spans="1:7" s="1" customFormat="1" ht="12.75">
      <c r="A226" s="229" t="s">
        <v>392</v>
      </c>
      <c r="B226" s="236">
        <v>43252</v>
      </c>
      <c r="C226" s="237">
        <v>43254</v>
      </c>
      <c r="D226" s="188">
        <v>3</v>
      </c>
      <c r="E226" s="73">
        <v>14</v>
      </c>
      <c r="F226" s="73">
        <v>2</v>
      </c>
      <c r="G226" s="289" t="s">
        <v>25</v>
      </c>
    </row>
    <row r="227" spans="1:7" s="1" customFormat="1" ht="12.75">
      <c r="A227" s="229" t="s">
        <v>393</v>
      </c>
      <c r="B227" s="236">
        <v>43253</v>
      </c>
      <c r="C227" s="237">
        <v>43254</v>
      </c>
      <c r="D227" s="72">
        <v>3</v>
      </c>
      <c r="E227" s="73">
        <v>4</v>
      </c>
      <c r="F227" s="73">
        <v>1</v>
      </c>
      <c r="G227" s="294" t="s">
        <v>147</v>
      </c>
    </row>
    <row r="228" spans="1:7" s="1" customFormat="1" ht="12.75">
      <c r="A228" s="229" t="s">
        <v>394</v>
      </c>
      <c r="B228" s="236">
        <v>43260</v>
      </c>
      <c r="C228" s="237">
        <v>43261</v>
      </c>
      <c r="D228" s="72">
        <v>3</v>
      </c>
      <c r="E228" s="73">
        <v>4</v>
      </c>
      <c r="F228" s="73">
        <v>2</v>
      </c>
      <c r="G228" s="295" t="s">
        <v>27</v>
      </c>
    </row>
    <row r="229" spans="1:7" s="1" customFormat="1" ht="12.75">
      <c r="A229" s="229" t="s">
        <v>395</v>
      </c>
      <c r="B229" s="238">
        <v>43274</v>
      </c>
      <c r="C229" s="239">
        <v>43275</v>
      </c>
      <c r="D229" s="72">
        <v>3</v>
      </c>
      <c r="E229" s="73">
        <v>10</v>
      </c>
      <c r="F229" s="73">
        <v>2</v>
      </c>
      <c r="G229" s="295" t="s">
        <v>148</v>
      </c>
    </row>
    <row r="230" spans="1:7" s="1" customFormat="1" ht="12.75">
      <c r="A230" s="229" t="s">
        <v>396</v>
      </c>
      <c r="B230" s="236">
        <v>43276</v>
      </c>
      <c r="C230" s="237">
        <v>43282</v>
      </c>
      <c r="D230" s="72">
        <v>2</v>
      </c>
      <c r="E230" s="73">
        <v>1</v>
      </c>
      <c r="F230" s="73">
        <v>1</v>
      </c>
      <c r="G230" s="295" t="s">
        <v>149</v>
      </c>
    </row>
    <row r="231" spans="1:7" s="1" customFormat="1" ht="12.75">
      <c r="A231" s="229" t="s">
        <v>397</v>
      </c>
      <c r="B231" s="236">
        <v>43287</v>
      </c>
      <c r="C231" s="237">
        <v>43289</v>
      </c>
      <c r="D231" s="72">
        <v>3</v>
      </c>
      <c r="E231" s="73">
        <v>2</v>
      </c>
      <c r="F231" s="73">
        <v>1</v>
      </c>
      <c r="G231" s="296" t="s">
        <v>150</v>
      </c>
    </row>
    <row r="232" spans="1:7" s="1" customFormat="1" ht="12.75">
      <c r="A232" s="229" t="s">
        <v>398</v>
      </c>
      <c r="B232" s="236">
        <v>43301</v>
      </c>
      <c r="C232" s="237">
        <v>43303</v>
      </c>
      <c r="D232" s="72">
        <v>3</v>
      </c>
      <c r="E232" s="73">
        <v>4</v>
      </c>
      <c r="F232" s="73">
        <v>2</v>
      </c>
      <c r="G232" s="295" t="s">
        <v>27</v>
      </c>
    </row>
    <row r="233" spans="1:7" s="1" customFormat="1" ht="12.75">
      <c r="A233" s="229" t="s">
        <v>399</v>
      </c>
      <c r="B233" s="236">
        <v>43305</v>
      </c>
      <c r="C233" s="237">
        <v>43315</v>
      </c>
      <c r="D233" s="72">
        <v>2</v>
      </c>
      <c r="E233" s="73">
        <v>10</v>
      </c>
      <c r="F233" s="73">
        <v>1</v>
      </c>
      <c r="G233" s="295" t="s">
        <v>151</v>
      </c>
    </row>
    <row r="234" spans="1:7" s="1" customFormat="1" ht="12.75">
      <c r="A234" s="229" t="s">
        <v>400</v>
      </c>
      <c r="B234" s="236">
        <v>43306</v>
      </c>
      <c r="C234" s="237">
        <v>43310</v>
      </c>
      <c r="D234" s="72">
        <v>2</v>
      </c>
      <c r="E234" s="73">
        <v>4</v>
      </c>
      <c r="F234" s="73">
        <v>2</v>
      </c>
      <c r="G234" s="295" t="s">
        <v>152</v>
      </c>
    </row>
    <row r="235" spans="1:7" s="1" customFormat="1" ht="12.75">
      <c r="A235" s="229" t="s">
        <v>401</v>
      </c>
      <c r="B235" s="236">
        <v>43313</v>
      </c>
      <c r="C235" s="237">
        <v>43322</v>
      </c>
      <c r="D235" s="188">
        <v>2</v>
      </c>
      <c r="E235" s="73">
        <v>8</v>
      </c>
      <c r="F235" s="73">
        <v>1</v>
      </c>
      <c r="G235" s="289" t="s">
        <v>38</v>
      </c>
    </row>
    <row r="236" spans="1:7" s="1" customFormat="1" ht="12.75">
      <c r="A236" s="229" t="s">
        <v>402</v>
      </c>
      <c r="B236" s="236">
        <v>43325</v>
      </c>
      <c r="C236" s="237">
        <v>43332</v>
      </c>
      <c r="D236" s="72">
        <v>2</v>
      </c>
      <c r="E236" s="73">
        <v>9</v>
      </c>
      <c r="F236" s="73">
        <v>1</v>
      </c>
      <c r="G236" s="295" t="s">
        <v>146</v>
      </c>
    </row>
    <row r="237" spans="1:7" s="1" customFormat="1" ht="12.75">
      <c r="A237" s="229" t="s">
        <v>403</v>
      </c>
      <c r="B237" s="236">
        <v>43359</v>
      </c>
      <c r="C237" s="237">
        <v>43360</v>
      </c>
      <c r="D237" s="188">
        <v>3</v>
      </c>
      <c r="E237" s="73">
        <v>3</v>
      </c>
      <c r="F237" s="73">
        <v>1</v>
      </c>
      <c r="G237" s="289" t="s">
        <v>44</v>
      </c>
    </row>
    <row r="238" spans="1:7" s="1" customFormat="1" ht="12.75">
      <c r="A238" s="229" t="s">
        <v>404</v>
      </c>
      <c r="B238" s="240">
        <v>43364</v>
      </c>
      <c r="C238" s="241">
        <v>43366</v>
      </c>
      <c r="D238" s="188">
        <v>3</v>
      </c>
      <c r="E238" s="73">
        <v>3</v>
      </c>
      <c r="F238" s="73">
        <v>1</v>
      </c>
      <c r="G238" s="289" t="s">
        <v>43</v>
      </c>
    </row>
    <row r="239" spans="1:7" s="1" customFormat="1" ht="12.75">
      <c r="A239" s="229" t="s">
        <v>405</v>
      </c>
      <c r="B239" s="236">
        <v>43400</v>
      </c>
      <c r="C239" s="237">
        <v>43401</v>
      </c>
      <c r="D239" s="188">
        <v>3</v>
      </c>
      <c r="E239" s="73">
        <v>4</v>
      </c>
      <c r="F239" s="73">
        <v>1</v>
      </c>
      <c r="G239" s="289" t="s">
        <v>21</v>
      </c>
    </row>
    <row r="240" spans="1:7" s="1" customFormat="1" ht="12.75">
      <c r="A240" s="229" t="s">
        <v>406</v>
      </c>
      <c r="B240" s="236">
        <v>43302</v>
      </c>
      <c r="C240" s="237">
        <v>43303</v>
      </c>
      <c r="D240" s="76">
        <v>2</v>
      </c>
      <c r="E240" s="77">
        <v>3</v>
      </c>
      <c r="F240" s="77">
        <v>1</v>
      </c>
      <c r="G240" s="297" t="s">
        <v>153</v>
      </c>
    </row>
    <row r="241" spans="1:7" s="1" customFormat="1" ht="12.75">
      <c r="A241" s="229" t="s">
        <v>407</v>
      </c>
      <c r="B241" s="236">
        <v>43316</v>
      </c>
      <c r="C241" s="237">
        <v>43322</v>
      </c>
      <c r="D241" s="76">
        <v>2</v>
      </c>
      <c r="E241" s="77">
        <v>3</v>
      </c>
      <c r="F241" s="77">
        <v>1</v>
      </c>
      <c r="G241" s="297" t="s">
        <v>80</v>
      </c>
    </row>
    <row r="242" spans="1:7" s="1" customFormat="1" ht="12.75">
      <c r="A242" s="229" t="s">
        <v>408</v>
      </c>
      <c r="B242" s="236">
        <v>43320</v>
      </c>
      <c r="C242" s="237">
        <v>43313</v>
      </c>
      <c r="D242" s="76">
        <v>2</v>
      </c>
      <c r="E242" s="77">
        <v>4</v>
      </c>
      <c r="F242" s="77">
        <v>1</v>
      </c>
      <c r="G242" s="297" t="s">
        <v>83</v>
      </c>
    </row>
    <row r="243" spans="1:7" s="1" customFormat="1" ht="12.75">
      <c r="A243" s="229" t="s">
        <v>409</v>
      </c>
      <c r="B243" s="236">
        <v>43326</v>
      </c>
      <c r="C243" s="237">
        <v>43327</v>
      </c>
      <c r="D243" s="76">
        <v>2</v>
      </c>
      <c r="E243" s="77">
        <v>3</v>
      </c>
      <c r="F243" s="77">
        <v>1</v>
      </c>
      <c r="G243" s="297" t="s">
        <v>154</v>
      </c>
    </row>
    <row r="244" spans="1:7" s="1" customFormat="1" ht="12.75">
      <c r="A244" s="229" t="s">
        <v>410</v>
      </c>
      <c r="B244" s="236">
        <v>43341</v>
      </c>
      <c r="C244" s="237">
        <v>43344</v>
      </c>
      <c r="D244" s="76">
        <v>2</v>
      </c>
      <c r="E244" s="77">
        <v>6</v>
      </c>
      <c r="F244" s="77">
        <v>2</v>
      </c>
      <c r="G244" s="297" t="s">
        <v>155</v>
      </c>
    </row>
    <row r="245" spans="1:7" s="1" customFormat="1" ht="12.75">
      <c r="A245" s="229" t="s">
        <v>411</v>
      </c>
      <c r="B245" s="240">
        <v>43343</v>
      </c>
      <c r="C245" s="241">
        <v>43344</v>
      </c>
      <c r="D245" s="188">
        <v>2</v>
      </c>
      <c r="E245" s="73">
        <v>4</v>
      </c>
      <c r="F245" s="73">
        <v>1</v>
      </c>
      <c r="G245" s="289" t="s">
        <v>156</v>
      </c>
    </row>
    <row r="246" spans="1:7" s="1" customFormat="1" ht="12.75">
      <c r="A246" s="229" t="s">
        <v>412</v>
      </c>
      <c r="B246" s="189">
        <v>43246</v>
      </c>
      <c r="C246" s="171">
        <v>43247</v>
      </c>
      <c r="D246" s="157">
        <v>3</v>
      </c>
      <c r="E246" s="20">
        <v>4</v>
      </c>
      <c r="F246" s="20">
        <v>1</v>
      </c>
      <c r="G246" s="298" t="s">
        <v>24</v>
      </c>
    </row>
    <row r="247" spans="1:7" s="1" customFormat="1" ht="12.75">
      <c r="A247" s="229" t="s">
        <v>413</v>
      </c>
      <c r="B247" s="172">
        <v>43260</v>
      </c>
      <c r="C247" s="173">
        <v>43261</v>
      </c>
      <c r="D247" s="6">
        <v>3</v>
      </c>
      <c r="E247" s="15">
        <v>4</v>
      </c>
      <c r="F247" s="15">
        <v>1</v>
      </c>
      <c r="G247" s="295" t="s">
        <v>27</v>
      </c>
    </row>
    <row r="248" spans="1:7" s="1" customFormat="1" ht="12.75">
      <c r="A248" s="229" t="s">
        <v>414</v>
      </c>
      <c r="B248" s="172">
        <v>43260</v>
      </c>
      <c r="C248" s="173">
        <v>43261</v>
      </c>
      <c r="D248" s="6">
        <v>3</v>
      </c>
      <c r="E248" s="15">
        <v>6</v>
      </c>
      <c r="F248" s="15">
        <v>2</v>
      </c>
      <c r="G248" s="295" t="s">
        <v>28</v>
      </c>
    </row>
    <row r="249" spans="1:7" s="1" customFormat="1" ht="12.75">
      <c r="A249" s="229" t="s">
        <v>415</v>
      </c>
      <c r="B249" s="172">
        <v>43267</v>
      </c>
      <c r="C249" s="173">
        <v>43268</v>
      </c>
      <c r="D249" s="6">
        <v>2</v>
      </c>
      <c r="E249" s="15">
        <v>2</v>
      </c>
      <c r="F249" s="15">
        <v>1</v>
      </c>
      <c r="G249" s="295" t="s">
        <v>157</v>
      </c>
    </row>
    <row r="250" spans="1:7" s="1" customFormat="1" ht="12.75">
      <c r="A250" s="229" t="s">
        <v>416</v>
      </c>
      <c r="B250" s="172">
        <v>43272</v>
      </c>
      <c r="C250" s="173">
        <v>43274</v>
      </c>
      <c r="D250" s="6">
        <v>2</v>
      </c>
      <c r="E250" s="15">
        <v>2</v>
      </c>
      <c r="F250" s="15">
        <v>1</v>
      </c>
      <c r="G250" s="295" t="s">
        <v>157</v>
      </c>
    </row>
    <row r="251" spans="1:7" s="1" customFormat="1" ht="12.75">
      <c r="A251" s="229" t="s">
        <v>417</v>
      </c>
      <c r="B251" s="172">
        <v>43274</v>
      </c>
      <c r="C251" s="173">
        <v>43275</v>
      </c>
      <c r="D251" s="6">
        <v>3</v>
      </c>
      <c r="E251" s="15">
        <v>5</v>
      </c>
      <c r="F251" s="15">
        <v>1</v>
      </c>
      <c r="G251" s="295" t="s">
        <v>31</v>
      </c>
    </row>
    <row r="252" spans="1:7" s="1" customFormat="1" ht="12.75">
      <c r="A252" s="229" t="s">
        <v>418</v>
      </c>
      <c r="B252" s="172">
        <v>43319</v>
      </c>
      <c r="C252" s="173">
        <v>43321</v>
      </c>
      <c r="D252" s="6">
        <v>2</v>
      </c>
      <c r="E252" s="15">
        <v>3</v>
      </c>
      <c r="F252" s="15">
        <v>1</v>
      </c>
      <c r="G252" s="295" t="s">
        <v>158</v>
      </c>
    </row>
    <row r="253" spans="1:7" s="1" customFormat="1" ht="12.75">
      <c r="A253" s="229" t="s">
        <v>419</v>
      </c>
      <c r="B253" s="154">
        <v>43358</v>
      </c>
      <c r="C253" s="174">
        <v>43359</v>
      </c>
      <c r="D253" s="6">
        <v>3</v>
      </c>
      <c r="E253" s="15">
        <v>5</v>
      </c>
      <c r="F253" s="15">
        <v>2</v>
      </c>
      <c r="G253" s="289" t="s">
        <v>85</v>
      </c>
    </row>
    <row r="254" spans="1:7" s="1" customFormat="1" ht="12.75">
      <c r="A254" s="229" t="s">
        <v>420</v>
      </c>
      <c r="B254" s="154">
        <v>43378</v>
      </c>
      <c r="C254" s="174">
        <v>43380</v>
      </c>
      <c r="D254" s="6">
        <v>2</v>
      </c>
      <c r="E254" s="15">
        <v>2</v>
      </c>
      <c r="F254" s="15">
        <v>1</v>
      </c>
      <c r="G254" s="289" t="s">
        <v>55</v>
      </c>
    </row>
    <row r="255" spans="1:7" s="1" customFormat="1" ht="12.75">
      <c r="A255" s="229" t="s">
        <v>421</v>
      </c>
      <c r="B255" s="154">
        <v>43384</v>
      </c>
      <c r="C255" s="174">
        <v>43387</v>
      </c>
      <c r="D255" s="6">
        <v>2</v>
      </c>
      <c r="E255" s="15">
        <v>2</v>
      </c>
      <c r="F255" s="15">
        <v>1</v>
      </c>
      <c r="G255" s="289" t="s">
        <v>46</v>
      </c>
    </row>
    <row r="256" spans="1:7" s="1" customFormat="1" ht="12.75">
      <c r="A256" s="229" t="s">
        <v>422</v>
      </c>
      <c r="B256" s="154">
        <v>43400</v>
      </c>
      <c r="C256" s="174">
        <v>43401</v>
      </c>
      <c r="D256" s="6">
        <v>2</v>
      </c>
      <c r="E256" s="15">
        <v>8</v>
      </c>
      <c r="F256" s="15">
        <v>1</v>
      </c>
      <c r="G256" s="295" t="s">
        <v>46</v>
      </c>
    </row>
    <row r="257" spans="1:7" s="1" customFormat="1" ht="12.75">
      <c r="A257" s="229" t="s">
        <v>423</v>
      </c>
      <c r="B257" s="154">
        <v>43393</v>
      </c>
      <c r="C257" s="174">
        <v>43394</v>
      </c>
      <c r="D257" s="6">
        <v>2</v>
      </c>
      <c r="E257" s="15">
        <v>8</v>
      </c>
      <c r="F257" s="15">
        <v>2</v>
      </c>
      <c r="G257" s="295" t="s">
        <v>46</v>
      </c>
    </row>
    <row r="258" spans="1:7" s="1" customFormat="1" ht="12.75">
      <c r="A258" s="229" t="s">
        <v>424</v>
      </c>
      <c r="B258" s="154">
        <v>43409</v>
      </c>
      <c r="C258" s="174">
        <v>43415</v>
      </c>
      <c r="D258" s="6">
        <v>2</v>
      </c>
      <c r="E258" s="15">
        <v>13</v>
      </c>
      <c r="F258" s="15">
        <v>2</v>
      </c>
      <c r="G258" s="289" t="s">
        <v>159</v>
      </c>
    </row>
    <row r="259" spans="1:7" s="1" customFormat="1" ht="13.5" thickBot="1">
      <c r="A259" s="316" t="s">
        <v>425</v>
      </c>
      <c r="B259" s="155">
        <v>43421</v>
      </c>
      <c r="C259" s="170">
        <v>43422</v>
      </c>
      <c r="D259" s="175">
        <v>2</v>
      </c>
      <c r="E259" s="24">
        <v>13</v>
      </c>
      <c r="F259" s="24">
        <v>2</v>
      </c>
      <c r="G259" s="299" t="s">
        <v>159</v>
      </c>
    </row>
    <row r="260" spans="1:7" s="1" customFormat="1" ht="12.75">
      <c r="A260" s="229" t="s">
        <v>426</v>
      </c>
      <c r="B260" s="190">
        <v>43218</v>
      </c>
      <c r="C260" s="191">
        <v>43221</v>
      </c>
      <c r="D260" s="192">
        <v>3</v>
      </c>
      <c r="E260" s="193">
        <f>1+3+1</f>
        <v>5</v>
      </c>
      <c r="F260" s="193">
        <f>0+1+1</f>
        <v>2</v>
      </c>
      <c r="G260" s="300" t="s">
        <v>18</v>
      </c>
    </row>
    <row r="261" spans="1:7" s="1" customFormat="1" ht="12.75">
      <c r="A261" s="229" t="s">
        <v>427</v>
      </c>
      <c r="B261" s="194">
        <v>43235</v>
      </c>
      <c r="C261" s="195">
        <v>43244</v>
      </c>
      <c r="D261" s="196">
        <v>2</v>
      </c>
      <c r="E261" s="197">
        <f>5+5+4</f>
        <v>14</v>
      </c>
      <c r="F261" s="197">
        <f>1+1+1</f>
        <v>3</v>
      </c>
      <c r="G261" s="301" t="s">
        <v>160</v>
      </c>
    </row>
    <row r="262" spans="1:7" s="1" customFormat="1" ht="12.75">
      <c r="A262" s="229" t="s">
        <v>428</v>
      </c>
      <c r="B262" s="198">
        <v>43237</v>
      </c>
      <c r="C262" s="199">
        <v>43241</v>
      </c>
      <c r="D262" s="196">
        <v>3</v>
      </c>
      <c r="E262" s="197">
        <v>5</v>
      </c>
      <c r="F262" s="197">
        <v>2</v>
      </c>
      <c r="G262" s="301" t="s">
        <v>46</v>
      </c>
    </row>
    <row r="263" spans="1:7" s="1" customFormat="1" ht="12.75">
      <c r="A263" s="229" t="s">
        <v>429</v>
      </c>
      <c r="B263" s="194">
        <v>43238</v>
      </c>
      <c r="C263" s="195">
        <v>43240</v>
      </c>
      <c r="D263" s="196">
        <v>3</v>
      </c>
      <c r="E263" s="197">
        <v>3</v>
      </c>
      <c r="F263" s="197">
        <v>1</v>
      </c>
      <c r="G263" s="301" t="s">
        <v>21</v>
      </c>
    </row>
    <row r="264" spans="1:7" s="1" customFormat="1" ht="12.75">
      <c r="A264" s="229" t="s">
        <v>430</v>
      </c>
      <c r="B264" s="200">
        <v>43245</v>
      </c>
      <c r="C264" s="201">
        <v>43247</v>
      </c>
      <c r="D264" s="202">
        <v>3</v>
      </c>
      <c r="E264" s="197">
        <v>2</v>
      </c>
      <c r="F264" s="197">
        <v>1</v>
      </c>
      <c r="G264" s="301" t="s">
        <v>22</v>
      </c>
    </row>
    <row r="265" spans="1:7" s="1" customFormat="1" ht="12.75">
      <c r="A265" s="229" t="s">
        <v>431</v>
      </c>
      <c r="B265" s="203">
        <v>43251</v>
      </c>
      <c r="C265" s="204">
        <v>43254</v>
      </c>
      <c r="D265" s="205">
        <v>3</v>
      </c>
      <c r="E265" s="206">
        <f>3+7</f>
        <v>10</v>
      </c>
      <c r="F265" s="206">
        <f>1+2</f>
        <v>3</v>
      </c>
      <c r="G265" s="302" t="s">
        <v>25</v>
      </c>
    </row>
    <row r="266" spans="1:7" s="1" customFormat="1" ht="12.75">
      <c r="A266" s="229" t="s">
        <v>432</v>
      </c>
      <c r="B266" s="207">
        <v>43252</v>
      </c>
      <c r="C266" s="208">
        <v>43254</v>
      </c>
      <c r="D266" s="205">
        <v>3</v>
      </c>
      <c r="E266" s="206">
        <v>5</v>
      </c>
      <c r="F266" s="73">
        <v>2</v>
      </c>
      <c r="G266" s="302" t="s">
        <v>25</v>
      </c>
    </row>
    <row r="267" spans="1:7" s="1" customFormat="1" ht="12.75">
      <c r="A267" s="229" t="s">
        <v>433</v>
      </c>
      <c r="B267" s="207">
        <v>43252</v>
      </c>
      <c r="C267" s="208">
        <v>43254</v>
      </c>
      <c r="D267" s="205">
        <v>3</v>
      </c>
      <c r="E267" s="206">
        <f>6+6+4+3+8</f>
        <v>27</v>
      </c>
      <c r="F267" s="206">
        <v>4</v>
      </c>
      <c r="G267" s="302" t="s">
        <v>26</v>
      </c>
    </row>
    <row r="268" spans="1:7" s="1" customFormat="1" ht="12.75">
      <c r="A268" s="229" t="s">
        <v>434</v>
      </c>
      <c r="B268" s="209">
        <v>43255</v>
      </c>
      <c r="C268" s="208">
        <v>43258</v>
      </c>
      <c r="D268" s="210">
        <v>2</v>
      </c>
      <c r="E268" s="206">
        <f>3+8+6+6</f>
        <v>23</v>
      </c>
      <c r="F268" s="206">
        <f>1+1+1+1</f>
        <v>4</v>
      </c>
      <c r="G268" s="303" t="s">
        <v>144</v>
      </c>
    </row>
    <row r="269" spans="1:7" s="1" customFormat="1" ht="12.75">
      <c r="A269" s="229" t="s">
        <v>435</v>
      </c>
      <c r="B269" s="209">
        <v>43255</v>
      </c>
      <c r="C269" s="208">
        <v>43269</v>
      </c>
      <c r="D269" s="210">
        <v>2</v>
      </c>
      <c r="E269" s="206">
        <v>9</v>
      </c>
      <c r="F269" s="206">
        <v>2</v>
      </c>
      <c r="G269" s="303" t="s">
        <v>38</v>
      </c>
    </row>
    <row r="270" spans="1:7" s="1" customFormat="1" ht="12.75">
      <c r="A270" s="229" t="s">
        <v>436</v>
      </c>
      <c r="B270" s="203">
        <v>43259</v>
      </c>
      <c r="C270" s="204">
        <v>43261</v>
      </c>
      <c r="D270" s="205">
        <v>3</v>
      </c>
      <c r="E270" s="206">
        <v>28</v>
      </c>
      <c r="F270" s="206">
        <v>5</v>
      </c>
      <c r="G270" s="302" t="s">
        <v>28</v>
      </c>
    </row>
    <row r="271" spans="1:7" s="1" customFormat="1" ht="12.75">
      <c r="A271" s="229" t="s">
        <v>437</v>
      </c>
      <c r="B271" s="203">
        <v>43266</v>
      </c>
      <c r="C271" s="204">
        <v>43268</v>
      </c>
      <c r="D271" s="205">
        <v>3</v>
      </c>
      <c r="E271" s="206">
        <v>9</v>
      </c>
      <c r="F271" s="206">
        <v>2</v>
      </c>
      <c r="G271" s="302" t="s">
        <v>144</v>
      </c>
    </row>
    <row r="272" spans="1:7" s="1" customFormat="1" ht="12.75">
      <c r="A272" s="229" t="s">
        <v>438</v>
      </c>
      <c r="B272" s="211">
        <v>43266</v>
      </c>
      <c r="C272" s="212">
        <v>43268</v>
      </c>
      <c r="D272" s="72">
        <v>3</v>
      </c>
      <c r="E272" s="73">
        <v>14</v>
      </c>
      <c r="F272" s="73">
        <v>1</v>
      </c>
      <c r="G272" s="251" t="s">
        <v>126</v>
      </c>
    </row>
    <row r="273" spans="1:7" s="1" customFormat="1" ht="12.75">
      <c r="A273" s="229" t="s">
        <v>439</v>
      </c>
      <c r="B273" s="209">
        <v>43269</v>
      </c>
      <c r="C273" s="208">
        <v>43273</v>
      </c>
      <c r="D273" s="210">
        <v>2</v>
      </c>
      <c r="E273" s="206">
        <f>2+2+4+3</f>
        <v>11</v>
      </c>
      <c r="F273" s="206">
        <f>1+1+1+1</f>
        <v>4</v>
      </c>
      <c r="G273" s="303" t="s">
        <v>30</v>
      </c>
    </row>
    <row r="274" spans="1:7" s="1" customFormat="1" ht="12.75">
      <c r="A274" s="229" t="s">
        <v>440</v>
      </c>
      <c r="B274" s="209">
        <v>43270</v>
      </c>
      <c r="C274" s="208">
        <v>43273</v>
      </c>
      <c r="D274" s="210">
        <v>2</v>
      </c>
      <c r="E274" s="206">
        <v>9</v>
      </c>
      <c r="F274" s="206">
        <v>2</v>
      </c>
      <c r="G274" s="303" t="s">
        <v>30</v>
      </c>
    </row>
    <row r="275" spans="1:7" s="1" customFormat="1" ht="12.75">
      <c r="A275" s="229" t="s">
        <v>441</v>
      </c>
      <c r="B275" s="209">
        <v>43277</v>
      </c>
      <c r="C275" s="208">
        <v>43282</v>
      </c>
      <c r="D275" s="210">
        <v>3</v>
      </c>
      <c r="E275" s="206">
        <f>3+7+2+5</f>
        <v>17</v>
      </c>
      <c r="F275" s="206">
        <f>1+1+1+1</f>
        <v>4</v>
      </c>
      <c r="G275" s="303" t="s">
        <v>161</v>
      </c>
    </row>
    <row r="276" spans="1:7" s="1" customFormat="1" ht="12.75">
      <c r="A276" s="229" t="s">
        <v>442</v>
      </c>
      <c r="B276" s="209">
        <v>43285</v>
      </c>
      <c r="C276" s="208">
        <v>43287</v>
      </c>
      <c r="D276" s="210">
        <v>3</v>
      </c>
      <c r="E276" s="206">
        <v>4</v>
      </c>
      <c r="F276" s="206">
        <v>1</v>
      </c>
      <c r="G276" s="303" t="s">
        <v>52</v>
      </c>
    </row>
    <row r="277" spans="1:7" s="1" customFormat="1" ht="12.75">
      <c r="A277" s="229" t="s">
        <v>443</v>
      </c>
      <c r="B277" s="209">
        <v>43283</v>
      </c>
      <c r="C277" s="208">
        <v>43295</v>
      </c>
      <c r="D277" s="210">
        <v>2</v>
      </c>
      <c r="E277" s="206">
        <v>10</v>
      </c>
      <c r="F277" s="206">
        <v>1</v>
      </c>
      <c r="G277" s="303" t="s">
        <v>161</v>
      </c>
    </row>
    <row r="278" spans="1:7" s="1" customFormat="1" ht="12.75">
      <c r="A278" s="229" t="s">
        <v>444</v>
      </c>
      <c r="B278" s="209">
        <v>43285</v>
      </c>
      <c r="C278" s="208">
        <v>43294</v>
      </c>
      <c r="D278" s="210">
        <v>2</v>
      </c>
      <c r="E278" s="206">
        <v>10</v>
      </c>
      <c r="F278" s="206">
        <v>2</v>
      </c>
      <c r="G278" s="303" t="s">
        <v>160</v>
      </c>
    </row>
    <row r="279" spans="1:7" s="1" customFormat="1" ht="12.75">
      <c r="A279" s="229" t="s">
        <v>445</v>
      </c>
      <c r="B279" s="209">
        <v>43287</v>
      </c>
      <c r="C279" s="208">
        <v>43289</v>
      </c>
      <c r="D279" s="210">
        <v>3</v>
      </c>
      <c r="E279" s="206">
        <v>2</v>
      </c>
      <c r="F279" s="206">
        <v>1</v>
      </c>
      <c r="G279" s="303" t="s">
        <v>34</v>
      </c>
    </row>
    <row r="280" spans="1:7" s="1" customFormat="1" ht="12.75">
      <c r="A280" s="229" t="s">
        <v>446</v>
      </c>
      <c r="B280" s="213">
        <v>43287</v>
      </c>
      <c r="C280" s="214">
        <v>43289</v>
      </c>
      <c r="D280" s="215">
        <v>3</v>
      </c>
      <c r="E280" s="216">
        <v>5</v>
      </c>
      <c r="F280" s="216">
        <v>1</v>
      </c>
      <c r="G280" s="304" t="s">
        <v>144</v>
      </c>
    </row>
    <row r="281" spans="1:7" s="1" customFormat="1" ht="12.75">
      <c r="A281" s="229" t="s">
        <v>447</v>
      </c>
      <c r="B281" s="213">
        <v>43289</v>
      </c>
      <c r="C281" s="214">
        <v>43294</v>
      </c>
      <c r="D281" s="215">
        <v>2</v>
      </c>
      <c r="E281" s="216">
        <v>10</v>
      </c>
      <c r="F281" s="216">
        <v>2</v>
      </c>
      <c r="G281" s="304" t="s">
        <v>83</v>
      </c>
    </row>
    <row r="282" spans="1:7" s="1" customFormat="1" ht="12.75">
      <c r="A282" s="229" t="s">
        <v>448</v>
      </c>
      <c r="B282" s="209">
        <v>43298</v>
      </c>
      <c r="C282" s="208">
        <v>43309</v>
      </c>
      <c r="D282" s="210">
        <v>2</v>
      </c>
      <c r="E282" s="206">
        <f>3+7+1+5+6</f>
        <v>22</v>
      </c>
      <c r="F282" s="206">
        <f>1+1+1+1+1</f>
        <v>5</v>
      </c>
      <c r="G282" s="303" t="s">
        <v>161</v>
      </c>
    </row>
    <row r="283" spans="1:7" s="1" customFormat="1" ht="12.75">
      <c r="A283" s="229" t="s">
        <v>449</v>
      </c>
      <c r="B283" s="217">
        <v>43295</v>
      </c>
      <c r="C283" s="218">
        <v>43300</v>
      </c>
      <c r="D283" s="205">
        <v>2</v>
      </c>
      <c r="E283" s="206">
        <v>2</v>
      </c>
      <c r="F283" s="206">
        <v>1</v>
      </c>
      <c r="G283" s="302" t="s">
        <v>36</v>
      </c>
    </row>
    <row r="284" spans="1:7" s="1" customFormat="1" ht="12.75">
      <c r="A284" s="229" t="s">
        <v>450</v>
      </c>
      <c r="B284" s="209">
        <v>43299</v>
      </c>
      <c r="C284" s="208">
        <v>43304</v>
      </c>
      <c r="D284" s="210">
        <v>2</v>
      </c>
      <c r="E284" s="206">
        <v>10</v>
      </c>
      <c r="F284" s="206">
        <v>2</v>
      </c>
      <c r="G284" s="303" t="s">
        <v>83</v>
      </c>
    </row>
    <row r="285" spans="1:7" s="1" customFormat="1" ht="12.75">
      <c r="A285" s="229" t="s">
        <v>451</v>
      </c>
      <c r="B285" s="209">
        <v>43300</v>
      </c>
      <c r="C285" s="208">
        <v>43303</v>
      </c>
      <c r="D285" s="210">
        <v>3</v>
      </c>
      <c r="E285" s="206">
        <v>7</v>
      </c>
      <c r="F285" s="206">
        <v>1</v>
      </c>
      <c r="G285" s="303" t="s">
        <v>27</v>
      </c>
    </row>
    <row r="286" spans="1:7" s="1" customFormat="1" ht="12.75">
      <c r="A286" s="229" t="s">
        <v>452</v>
      </c>
      <c r="B286" s="209">
        <v>43306</v>
      </c>
      <c r="C286" s="208">
        <v>43312</v>
      </c>
      <c r="D286" s="210">
        <v>2</v>
      </c>
      <c r="E286" s="206">
        <v>2</v>
      </c>
      <c r="F286" s="206">
        <v>1</v>
      </c>
      <c r="G286" s="303" t="s">
        <v>156</v>
      </c>
    </row>
    <row r="287" spans="1:7" s="1" customFormat="1" ht="12.75">
      <c r="A287" s="229" t="s">
        <v>453</v>
      </c>
      <c r="B287" s="209">
        <v>43306</v>
      </c>
      <c r="C287" s="219">
        <v>43310</v>
      </c>
      <c r="D287" s="220">
        <v>3</v>
      </c>
      <c r="E287" s="206">
        <v>4</v>
      </c>
      <c r="F287" s="206">
        <v>1</v>
      </c>
      <c r="G287" s="303" t="s">
        <v>46</v>
      </c>
    </row>
    <row r="288" spans="1:7" s="1" customFormat="1" ht="12.75">
      <c r="A288" s="229" t="s">
        <v>454</v>
      </c>
      <c r="B288" s="209">
        <v>43308</v>
      </c>
      <c r="C288" s="208">
        <v>43311</v>
      </c>
      <c r="D288" s="210">
        <v>3</v>
      </c>
      <c r="E288" s="206">
        <v>4</v>
      </c>
      <c r="F288" s="206">
        <v>2</v>
      </c>
      <c r="G288" s="303" t="s">
        <v>46</v>
      </c>
    </row>
    <row r="289" spans="1:7" s="1" customFormat="1" ht="12.75">
      <c r="A289" s="229" t="s">
        <v>455</v>
      </c>
      <c r="B289" s="209">
        <v>43317</v>
      </c>
      <c r="C289" s="208">
        <v>43321</v>
      </c>
      <c r="D289" s="210">
        <v>2</v>
      </c>
      <c r="E289" s="206">
        <v>4</v>
      </c>
      <c r="F289" s="206">
        <v>1</v>
      </c>
      <c r="G289" s="303" t="s">
        <v>162</v>
      </c>
    </row>
    <row r="290" spans="1:7" s="1" customFormat="1" ht="12.75">
      <c r="A290" s="229" t="s">
        <v>456</v>
      </c>
      <c r="B290" s="209">
        <v>43322</v>
      </c>
      <c r="C290" s="208">
        <v>43324</v>
      </c>
      <c r="D290" s="210">
        <v>3</v>
      </c>
      <c r="E290" s="206">
        <v>21</v>
      </c>
      <c r="F290" s="206">
        <v>4</v>
      </c>
      <c r="G290" s="303" t="s">
        <v>18</v>
      </c>
    </row>
    <row r="291" spans="1:7" s="1" customFormat="1" ht="12.75">
      <c r="A291" s="229" t="s">
        <v>457</v>
      </c>
      <c r="B291" s="209">
        <v>43328</v>
      </c>
      <c r="C291" s="208">
        <v>43331</v>
      </c>
      <c r="D291" s="210">
        <v>3</v>
      </c>
      <c r="E291" s="206">
        <v>11</v>
      </c>
      <c r="F291" s="206">
        <v>1</v>
      </c>
      <c r="G291" s="303" t="s">
        <v>84</v>
      </c>
    </row>
    <row r="292" spans="1:7" s="1" customFormat="1" ht="12.75">
      <c r="A292" s="229" t="s">
        <v>458</v>
      </c>
      <c r="B292" s="209">
        <v>43330</v>
      </c>
      <c r="C292" s="208">
        <v>43337</v>
      </c>
      <c r="D292" s="210">
        <v>2</v>
      </c>
      <c r="E292" s="206">
        <v>10</v>
      </c>
      <c r="F292" s="206">
        <v>2</v>
      </c>
      <c r="G292" s="303" t="s">
        <v>163</v>
      </c>
    </row>
    <row r="293" spans="1:7" s="1" customFormat="1" ht="12.75">
      <c r="A293" s="229" t="s">
        <v>459</v>
      </c>
      <c r="B293" s="213">
        <v>43331</v>
      </c>
      <c r="C293" s="214">
        <v>43336</v>
      </c>
      <c r="D293" s="215">
        <v>2</v>
      </c>
      <c r="E293" s="216">
        <v>10</v>
      </c>
      <c r="F293" s="216">
        <v>2</v>
      </c>
      <c r="G293" s="304" t="s">
        <v>83</v>
      </c>
    </row>
    <row r="294" spans="1:7" s="1" customFormat="1" ht="12.75">
      <c r="A294" s="229" t="s">
        <v>460</v>
      </c>
      <c r="B294" s="207">
        <v>43332</v>
      </c>
      <c r="C294" s="219">
        <v>43337</v>
      </c>
      <c r="D294" s="205">
        <v>2</v>
      </c>
      <c r="E294" s="206">
        <f>8+7+10</f>
        <v>25</v>
      </c>
      <c r="F294" s="206">
        <f>1+1+2</f>
        <v>4</v>
      </c>
      <c r="G294" s="302" t="s">
        <v>161</v>
      </c>
    </row>
    <row r="295" spans="1:7" s="1" customFormat="1" ht="12.75">
      <c r="A295" s="229" t="s">
        <v>461</v>
      </c>
      <c r="B295" s="207">
        <v>43332</v>
      </c>
      <c r="C295" s="219">
        <v>43337</v>
      </c>
      <c r="D295" s="205">
        <v>2</v>
      </c>
      <c r="E295" s="206">
        <v>6</v>
      </c>
      <c r="F295" s="206">
        <v>1</v>
      </c>
      <c r="G295" s="302" t="s">
        <v>144</v>
      </c>
    </row>
    <row r="296" spans="1:7" s="1" customFormat="1" ht="12.75">
      <c r="A296" s="229" t="s">
        <v>462</v>
      </c>
      <c r="B296" s="209">
        <v>43341</v>
      </c>
      <c r="C296" s="208">
        <v>43346</v>
      </c>
      <c r="D296" s="210">
        <v>2</v>
      </c>
      <c r="E296" s="206">
        <v>2</v>
      </c>
      <c r="F296" s="206">
        <v>1</v>
      </c>
      <c r="G296" s="303" t="s">
        <v>156</v>
      </c>
    </row>
    <row r="297" spans="1:7" s="1" customFormat="1" ht="12.75">
      <c r="A297" s="229" t="s">
        <v>463</v>
      </c>
      <c r="B297" s="209">
        <v>43343</v>
      </c>
      <c r="C297" s="208">
        <v>43345</v>
      </c>
      <c r="D297" s="210">
        <v>3</v>
      </c>
      <c r="E297" s="206">
        <v>14</v>
      </c>
      <c r="F297" s="206">
        <v>2</v>
      </c>
      <c r="G297" s="303" t="s">
        <v>164</v>
      </c>
    </row>
    <row r="298" spans="1:7" s="1" customFormat="1" ht="12.75">
      <c r="A298" s="229" t="s">
        <v>464</v>
      </c>
      <c r="B298" s="209">
        <v>43353</v>
      </c>
      <c r="C298" s="208">
        <v>43358</v>
      </c>
      <c r="D298" s="210">
        <v>2</v>
      </c>
      <c r="E298" s="206">
        <v>4</v>
      </c>
      <c r="F298" s="206">
        <v>1</v>
      </c>
      <c r="G298" s="303" t="s">
        <v>165</v>
      </c>
    </row>
    <row r="299" spans="1:7" s="1" customFormat="1" ht="12.75">
      <c r="A299" s="229" t="s">
        <v>465</v>
      </c>
      <c r="B299" s="209">
        <v>43354</v>
      </c>
      <c r="C299" s="208">
        <v>43357</v>
      </c>
      <c r="D299" s="210">
        <v>3</v>
      </c>
      <c r="E299" s="206">
        <v>10</v>
      </c>
      <c r="F299" s="206">
        <v>2</v>
      </c>
      <c r="G299" s="303" t="s">
        <v>46</v>
      </c>
    </row>
    <row r="300" spans="1:7" s="1" customFormat="1" ht="12.75">
      <c r="A300" s="229" t="s">
        <v>466</v>
      </c>
      <c r="B300" s="207">
        <v>43357</v>
      </c>
      <c r="C300" s="219">
        <v>43359</v>
      </c>
      <c r="D300" s="205">
        <v>3</v>
      </c>
      <c r="E300" s="206">
        <v>29</v>
      </c>
      <c r="F300" s="206">
        <v>5</v>
      </c>
      <c r="G300" s="302" t="s">
        <v>144</v>
      </c>
    </row>
    <row r="301" spans="1:7" s="1" customFormat="1" ht="12.75">
      <c r="A301" s="229" t="s">
        <v>467</v>
      </c>
      <c r="B301" s="207">
        <v>43360</v>
      </c>
      <c r="C301" s="219">
        <v>43373</v>
      </c>
      <c r="D301" s="205">
        <v>2</v>
      </c>
      <c r="E301" s="206">
        <v>25</v>
      </c>
      <c r="F301" s="206">
        <v>4</v>
      </c>
      <c r="G301" s="302" t="s">
        <v>160</v>
      </c>
    </row>
    <row r="302" spans="1:7" s="1" customFormat="1" ht="12.75">
      <c r="A302" s="229" t="s">
        <v>468</v>
      </c>
      <c r="B302" s="207">
        <v>43363</v>
      </c>
      <c r="C302" s="219">
        <v>43372</v>
      </c>
      <c r="D302" s="205">
        <v>2</v>
      </c>
      <c r="E302" s="206">
        <v>8</v>
      </c>
      <c r="F302" s="206">
        <v>1</v>
      </c>
      <c r="G302" s="302" t="s">
        <v>161</v>
      </c>
    </row>
    <row r="303" spans="1:7" s="1" customFormat="1" ht="12.75">
      <c r="A303" s="229" t="s">
        <v>469</v>
      </c>
      <c r="B303" s="209">
        <v>43364</v>
      </c>
      <c r="C303" s="208">
        <v>43366</v>
      </c>
      <c r="D303" s="210">
        <v>3</v>
      </c>
      <c r="E303" s="206">
        <v>2</v>
      </c>
      <c r="F303" s="206">
        <v>1</v>
      </c>
      <c r="G303" s="303" t="s">
        <v>43</v>
      </c>
    </row>
    <row r="304" spans="1:7" s="1" customFormat="1" ht="12.75">
      <c r="A304" s="229" t="s">
        <v>470</v>
      </c>
      <c r="B304" s="207">
        <v>43368</v>
      </c>
      <c r="C304" s="219">
        <v>43373</v>
      </c>
      <c r="D304" s="205">
        <v>2</v>
      </c>
      <c r="E304" s="206">
        <v>6</v>
      </c>
      <c r="F304" s="206">
        <v>1</v>
      </c>
      <c r="G304" s="302" t="s">
        <v>166</v>
      </c>
    </row>
    <row r="305" spans="1:7" s="1" customFormat="1" ht="12.75">
      <c r="A305" s="229" t="s">
        <v>471</v>
      </c>
      <c r="B305" s="207">
        <v>43375</v>
      </c>
      <c r="C305" s="219">
        <v>43378</v>
      </c>
      <c r="D305" s="205">
        <v>2</v>
      </c>
      <c r="E305" s="206">
        <f>8+1+5+6+8+6</f>
        <v>34</v>
      </c>
      <c r="F305" s="206">
        <f>1+1+1+1+2+1</f>
        <v>7</v>
      </c>
      <c r="G305" s="302" t="s">
        <v>55</v>
      </c>
    </row>
    <row r="306" spans="1:7" s="1" customFormat="1" ht="12.75">
      <c r="A306" s="229" t="s">
        <v>472</v>
      </c>
      <c r="B306" s="207">
        <v>43384</v>
      </c>
      <c r="C306" s="219">
        <v>43387</v>
      </c>
      <c r="D306" s="205">
        <v>2</v>
      </c>
      <c r="E306" s="206">
        <v>9</v>
      </c>
      <c r="F306" s="206">
        <v>1</v>
      </c>
      <c r="G306" s="302" t="s">
        <v>166</v>
      </c>
    </row>
    <row r="307" spans="1:7" s="1" customFormat="1" ht="12.75">
      <c r="A307" s="229" t="s">
        <v>473</v>
      </c>
      <c r="B307" s="209">
        <v>43389</v>
      </c>
      <c r="C307" s="208">
        <v>43394</v>
      </c>
      <c r="D307" s="210">
        <v>2</v>
      </c>
      <c r="E307" s="206">
        <f>3+2</f>
        <v>5</v>
      </c>
      <c r="F307" s="206">
        <f>1+1</f>
        <v>2</v>
      </c>
      <c r="G307" s="305" t="s">
        <v>167</v>
      </c>
    </row>
    <row r="308" spans="1:7" s="1" customFormat="1" ht="12.75">
      <c r="A308" s="229" t="s">
        <v>474</v>
      </c>
      <c r="B308" s="209">
        <v>43394</v>
      </c>
      <c r="C308" s="208">
        <v>43396</v>
      </c>
      <c r="D308" s="210">
        <v>2</v>
      </c>
      <c r="E308" s="206">
        <v>7</v>
      </c>
      <c r="F308" s="206">
        <v>2</v>
      </c>
      <c r="G308" s="303" t="s">
        <v>46</v>
      </c>
    </row>
    <row r="309" spans="1:7" s="1" customFormat="1" ht="12.75">
      <c r="A309" s="229" t="s">
        <v>475</v>
      </c>
      <c r="B309" s="209">
        <v>43410</v>
      </c>
      <c r="C309" s="208">
        <v>43415</v>
      </c>
      <c r="D309" s="210">
        <v>2</v>
      </c>
      <c r="E309" s="206">
        <f>3+2</f>
        <v>5</v>
      </c>
      <c r="F309" s="206">
        <f>1+1</f>
        <v>2</v>
      </c>
      <c r="G309" s="303" t="s">
        <v>168</v>
      </c>
    </row>
    <row r="310" spans="1:7" s="1" customFormat="1" ht="12.75">
      <c r="A310" s="229" t="s">
        <v>476</v>
      </c>
      <c r="B310" s="209">
        <v>43424</v>
      </c>
      <c r="C310" s="208">
        <v>43429</v>
      </c>
      <c r="D310" s="210">
        <v>2</v>
      </c>
      <c r="E310" s="206">
        <v>2</v>
      </c>
      <c r="F310" s="206">
        <v>1</v>
      </c>
      <c r="G310" s="305" t="s">
        <v>169</v>
      </c>
    </row>
    <row r="311" spans="1:7" s="1" customFormat="1" ht="12.75">
      <c r="A311" s="229" t="s">
        <v>477</v>
      </c>
      <c r="B311" s="207">
        <v>43436</v>
      </c>
      <c r="C311" s="219">
        <v>43444</v>
      </c>
      <c r="D311" s="205">
        <v>2</v>
      </c>
      <c r="E311" s="206">
        <v>10</v>
      </c>
      <c r="F311" s="206">
        <v>2</v>
      </c>
      <c r="G311" s="302" t="s">
        <v>83</v>
      </c>
    </row>
    <row r="312" spans="1:7" s="1" customFormat="1" ht="12.75">
      <c r="A312" s="229" t="s">
        <v>478</v>
      </c>
      <c r="B312" s="209">
        <v>43437</v>
      </c>
      <c r="C312" s="208">
        <v>43447</v>
      </c>
      <c r="D312" s="210">
        <v>2</v>
      </c>
      <c r="E312" s="206">
        <v>25</v>
      </c>
      <c r="F312" s="206">
        <v>4</v>
      </c>
      <c r="G312" s="305" t="s">
        <v>170</v>
      </c>
    </row>
    <row r="313" spans="1:7" s="1" customFormat="1" ht="12.75">
      <c r="A313" s="229" t="s">
        <v>479</v>
      </c>
      <c r="B313" s="209">
        <v>43440</v>
      </c>
      <c r="C313" s="208">
        <v>43443</v>
      </c>
      <c r="D313" s="210">
        <v>2</v>
      </c>
      <c r="E313" s="206">
        <v>2</v>
      </c>
      <c r="F313" s="206">
        <v>1</v>
      </c>
      <c r="G313" s="303" t="s">
        <v>171</v>
      </c>
    </row>
    <row r="314" spans="1:7" s="1" customFormat="1" ht="12.75">
      <c r="A314" s="229" t="s">
        <v>480</v>
      </c>
      <c r="B314" s="211">
        <v>43267</v>
      </c>
      <c r="C314" s="212">
        <v>43268</v>
      </c>
      <c r="D314" s="72">
        <v>3</v>
      </c>
      <c r="E314" s="73">
        <v>9</v>
      </c>
      <c r="F314" s="73">
        <v>1</v>
      </c>
      <c r="G314" s="295" t="s">
        <v>126</v>
      </c>
    </row>
    <row r="315" spans="1:7" s="1" customFormat="1" ht="12.75">
      <c r="A315" s="229" t="s">
        <v>481</v>
      </c>
      <c r="B315" s="168">
        <v>43315</v>
      </c>
      <c r="C315" s="169">
        <v>43316</v>
      </c>
      <c r="D315" s="167">
        <v>2</v>
      </c>
      <c r="E315" s="163">
        <v>2</v>
      </c>
      <c r="F315" s="163">
        <v>1</v>
      </c>
      <c r="G315" s="306" t="s">
        <v>46</v>
      </c>
    </row>
    <row r="316" spans="1:7" s="1" customFormat="1" ht="12.75">
      <c r="A316" s="229" t="s">
        <v>482</v>
      </c>
      <c r="B316" s="168">
        <v>43316</v>
      </c>
      <c r="C316" s="169">
        <v>43323</v>
      </c>
      <c r="D316" s="167">
        <v>2</v>
      </c>
      <c r="E316" s="163">
        <v>6</v>
      </c>
      <c r="F316" s="163">
        <v>1</v>
      </c>
      <c r="G316" s="306" t="s">
        <v>151</v>
      </c>
    </row>
    <row r="317" spans="1:7" s="1" customFormat="1" ht="12.75">
      <c r="A317" s="229" t="s">
        <v>483</v>
      </c>
      <c r="B317" s="168">
        <v>43332</v>
      </c>
      <c r="C317" s="169">
        <v>43334</v>
      </c>
      <c r="D317" s="167">
        <v>3</v>
      </c>
      <c r="E317" s="163">
        <v>4</v>
      </c>
      <c r="F317" s="163">
        <v>1</v>
      </c>
      <c r="G317" s="306" t="s">
        <v>143</v>
      </c>
    </row>
    <row r="318" spans="1:7" s="4" customFormat="1" ht="12.75">
      <c r="A318" s="229" t="s">
        <v>484</v>
      </c>
      <c r="B318" s="168">
        <v>43375</v>
      </c>
      <c r="C318" s="169">
        <v>43380</v>
      </c>
      <c r="D318" s="167">
        <v>2</v>
      </c>
      <c r="E318" s="163">
        <v>4</v>
      </c>
      <c r="F318" s="163">
        <v>1</v>
      </c>
      <c r="G318" s="306" t="s">
        <v>172</v>
      </c>
    </row>
    <row r="319" spans="1:7" s="4" customFormat="1" ht="12.75">
      <c r="A319" s="229" t="s">
        <v>485</v>
      </c>
      <c r="B319" s="168">
        <v>43385</v>
      </c>
      <c r="C319" s="169">
        <v>43392</v>
      </c>
      <c r="D319" s="167">
        <v>3</v>
      </c>
      <c r="E319" s="163">
        <v>3</v>
      </c>
      <c r="F319" s="163">
        <v>1</v>
      </c>
      <c r="G319" s="306" t="s">
        <v>28</v>
      </c>
    </row>
    <row r="320" spans="1:7" s="4" customFormat="1" ht="12.75">
      <c r="A320" s="229" t="s">
        <v>486</v>
      </c>
      <c r="B320" s="168">
        <v>43392</v>
      </c>
      <c r="C320" s="169">
        <v>43394</v>
      </c>
      <c r="D320" s="167">
        <v>3</v>
      </c>
      <c r="E320" s="163">
        <v>3</v>
      </c>
      <c r="F320" s="163">
        <v>1</v>
      </c>
      <c r="G320" s="306" t="s">
        <v>173</v>
      </c>
    </row>
    <row r="321" spans="1:7" s="4" customFormat="1" ht="12.75">
      <c r="A321" s="229" t="s">
        <v>487</v>
      </c>
      <c r="B321" s="168">
        <v>43399</v>
      </c>
      <c r="C321" s="169">
        <v>43401</v>
      </c>
      <c r="D321" s="167">
        <v>3</v>
      </c>
      <c r="E321" s="163">
        <v>3</v>
      </c>
      <c r="F321" s="163">
        <v>1</v>
      </c>
      <c r="G321" s="306" t="s">
        <v>174</v>
      </c>
    </row>
    <row r="322" spans="1:7" s="4" customFormat="1" ht="12.75">
      <c r="A322" s="229" t="s">
        <v>488</v>
      </c>
      <c r="B322" s="168">
        <v>43413</v>
      </c>
      <c r="C322" s="169">
        <v>43415</v>
      </c>
      <c r="D322" s="167">
        <v>3</v>
      </c>
      <c r="E322" s="163">
        <v>3</v>
      </c>
      <c r="F322" s="163">
        <v>1</v>
      </c>
      <c r="G322" s="306" t="s">
        <v>174</v>
      </c>
    </row>
    <row r="323" spans="1:7" s="4" customFormat="1" ht="12.75">
      <c r="A323" s="229" t="s">
        <v>489</v>
      </c>
      <c r="B323" s="168">
        <v>43420</v>
      </c>
      <c r="C323" s="169">
        <v>43422</v>
      </c>
      <c r="D323" s="167">
        <v>3</v>
      </c>
      <c r="E323" s="163">
        <v>3</v>
      </c>
      <c r="F323" s="163">
        <v>1</v>
      </c>
      <c r="G323" s="306" t="s">
        <v>93</v>
      </c>
    </row>
    <row r="324" spans="1:7" s="4" customFormat="1" ht="13.5" thickBot="1">
      <c r="A324" s="314" t="s">
        <v>490</v>
      </c>
      <c r="B324" s="155">
        <v>43425</v>
      </c>
      <c r="C324" s="170">
        <v>43427</v>
      </c>
      <c r="D324" s="61">
        <v>2</v>
      </c>
      <c r="E324" s="24">
        <v>4</v>
      </c>
      <c r="F324" s="24">
        <v>1</v>
      </c>
      <c r="G324" s="307" t="s">
        <v>172</v>
      </c>
    </row>
    <row r="325" spans="1:7" s="4" customFormat="1" ht="12.75">
      <c r="A325" s="347" t="s">
        <v>491</v>
      </c>
      <c r="B325" s="350">
        <v>43118</v>
      </c>
      <c r="C325" s="221">
        <v>43130</v>
      </c>
      <c r="D325" s="222">
        <v>2</v>
      </c>
      <c r="E325" s="223">
        <v>10</v>
      </c>
      <c r="F325" s="223">
        <v>2</v>
      </c>
      <c r="G325" s="308" t="s">
        <v>175</v>
      </c>
    </row>
    <row r="326" spans="1:7" s="4" customFormat="1" ht="12.75">
      <c r="A326" s="348" t="s">
        <v>492</v>
      </c>
      <c r="B326" s="350">
        <v>43165</v>
      </c>
      <c r="C326" s="221">
        <v>43177</v>
      </c>
      <c r="D326" s="222">
        <v>2</v>
      </c>
      <c r="E326" s="223">
        <v>6</v>
      </c>
      <c r="F326" s="223">
        <v>1</v>
      </c>
      <c r="G326" s="309" t="s">
        <v>176</v>
      </c>
    </row>
    <row r="327" spans="1:7" s="4" customFormat="1" ht="12.75">
      <c r="A327" s="348" t="s">
        <v>493</v>
      </c>
      <c r="B327" s="351">
        <v>43227</v>
      </c>
      <c r="C327" s="224">
        <v>43238</v>
      </c>
      <c r="D327" s="225">
        <v>2</v>
      </c>
      <c r="E327" s="226">
        <v>12</v>
      </c>
      <c r="F327" s="226">
        <v>2</v>
      </c>
      <c r="G327" s="310" t="s">
        <v>90</v>
      </c>
    </row>
    <row r="328" spans="1:7" s="4" customFormat="1" ht="12.75">
      <c r="A328" s="348" t="s">
        <v>494</v>
      </c>
      <c r="B328" s="351">
        <v>43242</v>
      </c>
      <c r="C328" s="224">
        <v>43250</v>
      </c>
      <c r="D328" s="225">
        <v>2</v>
      </c>
      <c r="E328" s="226">
        <v>8</v>
      </c>
      <c r="F328" s="226">
        <v>1</v>
      </c>
      <c r="G328" s="310" t="s">
        <v>176</v>
      </c>
    </row>
    <row r="329" spans="1:7" s="4" customFormat="1" ht="12.75">
      <c r="A329" s="348" t="s">
        <v>495</v>
      </c>
      <c r="B329" s="352">
        <v>43255</v>
      </c>
      <c r="C329" s="227">
        <v>43269</v>
      </c>
      <c r="D329" s="228">
        <v>2</v>
      </c>
      <c r="E329" s="226">
        <v>6</v>
      </c>
      <c r="F329" s="226">
        <v>1</v>
      </c>
      <c r="G329" s="311" t="s">
        <v>176</v>
      </c>
    </row>
    <row r="330" spans="1:7" s="4" customFormat="1" ht="12.75">
      <c r="A330" s="348" t="s">
        <v>496</v>
      </c>
      <c r="B330" s="352">
        <v>43282</v>
      </c>
      <c r="C330" s="227">
        <v>43292</v>
      </c>
      <c r="D330" s="228">
        <v>2</v>
      </c>
      <c r="E330" s="226">
        <v>7</v>
      </c>
      <c r="F330" s="226">
        <v>1</v>
      </c>
      <c r="G330" s="311" t="s">
        <v>176</v>
      </c>
    </row>
    <row r="331" spans="1:7" s="4" customFormat="1" ht="12.75">
      <c r="A331" s="348" t="s">
        <v>497</v>
      </c>
      <c r="B331" s="352">
        <v>43283</v>
      </c>
      <c r="C331" s="227">
        <v>43293</v>
      </c>
      <c r="D331" s="228">
        <v>2</v>
      </c>
      <c r="E331" s="226">
        <v>10</v>
      </c>
      <c r="F331" s="226">
        <v>2</v>
      </c>
      <c r="G331" s="311" t="s">
        <v>161</v>
      </c>
    </row>
    <row r="332" spans="1:7" s="4" customFormat="1" ht="12.75">
      <c r="A332" s="348" t="s">
        <v>498</v>
      </c>
      <c r="B332" s="352">
        <v>43297</v>
      </c>
      <c r="C332" s="227">
        <v>43300</v>
      </c>
      <c r="D332" s="228">
        <v>2</v>
      </c>
      <c r="E332" s="226">
        <v>5</v>
      </c>
      <c r="F332" s="226">
        <v>1</v>
      </c>
      <c r="G332" s="311" t="s">
        <v>46</v>
      </c>
    </row>
    <row r="333" spans="1:7" s="4" customFormat="1" ht="12.75">
      <c r="A333" s="348" t="s">
        <v>499</v>
      </c>
      <c r="B333" s="352">
        <v>43298</v>
      </c>
      <c r="C333" s="227">
        <v>43304</v>
      </c>
      <c r="D333" s="228">
        <v>2</v>
      </c>
      <c r="E333" s="226">
        <v>7</v>
      </c>
      <c r="F333" s="226">
        <v>2</v>
      </c>
      <c r="G333" s="311" t="s">
        <v>46</v>
      </c>
    </row>
    <row r="334" spans="1:7" s="4" customFormat="1" ht="12.75">
      <c r="A334" s="348" t="s">
        <v>500</v>
      </c>
      <c r="B334" s="352">
        <v>43330</v>
      </c>
      <c r="C334" s="227">
        <v>43342</v>
      </c>
      <c r="D334" s="228">
        <v>2</v>
      </c>
      <c r="E334" s="226">
        <v>10</v>
      </c>
      <c r="F334" s="226">
        <v>2</v>
      </c>
      <c r="G334" s="311" t="s">
        <v>161</v>
      </c>
    </row>
    <row r="335" spans="1:7" s="4" customFormat="1" ht="12.75">
      <c r="A335" s="348" t="s">
        <v>501</v>
      </c>
      <c r="B335" s="352">
        <v>43330</v>
      </c>
      <c r="C335" s="227">
        <v>43342</v>
      </c>
      <c r="D335" s="228">
        <v>2</v>
      </c>
      <c r="E335" s="226">
        <v>7</v>
      </c>
      <c r="F335" s="226">
        <v>2</v>
      </c>
      <c r="G335" s="311" t="s">
        <v>176</v>
      </c>
    </row>
    <row r="336" spans="1:7" s="4" customFormat="1" ht="12.75">
      <c r="A336" s="348" t="s">
        <v>502</v>
      </c>
      <c r="B336" s="352">
        <v>43346</v>
      </c>
      <c r="C336" s="227">
        <v>43358</v>
      </c>
      <c r="D336" s="228">
        <v>2</v>
      </c>
      <c r="E336" s="226">
        <v>10</v>
      </c>
      <c r="F336" s="226">
        <v>2</v>
      </c>
      <c r="G336" s="311" t="s">
        <v>90</v>
      </c>
    </row>
    <row r="337" spans="1:7" s="1" customFormat="1" ht="12.75">
      <c r="A337" s="348" t="s">
        <v>503</v>
      </c>
      <c r="B337" s="351">
        <v>43365</v>
      </c>
      <c r="C337" s="224">
        <v>43373</v>
      </c>
      <c r="D337" s="225">
        <v>2</v>
      </c>
      <c r="E337" s="226">
        <v>7</v>
      </c>
      <c r="F337" s="226">
        <v>2</v>
      </c>
      <c r="G337" s="310" t="s">
        <v>161</v>
      </c>
    </row>
    <row r="338" spans="1:7" s="1" customFormat="1" ht="12.75">
      <c r="A338" s="355"/>
      <c r="B338" s="353"/>
      <c r="C338" s="17"/>
      <c r="D338" s="5"/>
      <c r="E338" s="15"/>
      <c r="F338" s="15"/>
      <c r="G338" s="312"/>
    </row>
    <row r="339" spans="1:7" s="1" customFormat="1" ht="13.5" thickBot="1">
      <c r="A339" s="356"/>
      <c r="B339" s="354"/>
      <c r="C339" s="22"/>
      <c r="D339" s="23"/>
      <c r="E339" s="24"/>
      <c r="F339" s="24"/>
      <c r="G339" s="313"/>
    </row>
    <row r="340" spans="1:7" s="9" customFormat="1" ht="22.5" customHeight="1">
      <c r="A340" s="19"/>
      <c r="D340" s="7" t="s">
        <v>1</v>
      </c>
      <c r="E340" s="16">
        <f>SUM(E11:E339)</f>
        <v>2515</v>
      </c>
      <c r="F340" s="16">
        <f>SUM(F11:F339)</f>
        <v>517</v>
      </c>
      <c r="G340" s="8"/>
    </row>
    <row r="341" spans="1:7" s="10" customFormat="1" ht="12.75">
      <c r="A341" s="34"/>
      <c r="B341" s="27"/>
      <c r="C341" s="26"/>
      <c r="D341" s="26"/>
      <c r="E341" s="26"/>
      <c r="F341" s="26"/>
      <c r="G341" s="26"/>
    </row>
    <row r="342" spans="1:7" s="10" customFormat="1" ht="12.75">
      <c r="A342" s="28"/>
      <c r="C342" s="26"/>
      <c r="D342" s="26"/>
      <c r="E342" s="26"/>
      <c r="F342" s="26"/>
      <c r="G342" s="26"/>
    </row>
    <row r="343" spans="1:7" s="1" customFormat="1" ht="12.75">
      <c r="A343" s="35" t="s">
        <v>10</v>
      </c>
      <c r="C343" s="25"/>
      <c r="D343" s="25"/>
      <c r="E343" s="25"/>
      <c r="F343" s="25"/>
      <c r="G343" s="25"/>
    </row>
    <row r="344" spans="1:7" s="1" customFormat="1" ht="12.75">
      <c r="A344" s="18"/>
      <c r="B344" s="11"/>
      <c r="C344" s="11"/>
      <c r="D344" s="11"/>
      <c r="E344" s="11"/>
      <c r="F344" s="11"/>
      <c r="G344" s="11"/>
    </row>
    <row r="345" spans="1:7" s="1" customFormat="1" ht="14.25">
      <c r="A345" s="18"/>
      <c r="B345" s="29"/>
      <c r="C345" s="29"/>
      <c r="D345" s="12"/>
      <c r="E345" s="12"/>
      <c r="F345" s="12"/>
      <c r="G345" s="29"/>
    </row>
    <row r="346" spans="2:7" ht="15">
      <c r="B346" s="30"/>
      <c r="C346" s="30"/>
      <c r="F346" s="13"/>
      <c r="G346" s="30"/>
    </row>
    <row r="347" spans="2:7" ht="13.5" customHeight="1">
      <c r="B347" s="43" t="s">
        <v>13</v>
      </c>
      <c r="C347" s="43"/>
      <c r="E347" s="13"/>
      <c r="F347" s="13"/>
      <c r="G347" s="31" t="s">
        <v>13</v>
      </c>
    </row>
    <row r="348" spans="2:7" ht="15">
      <c r="B348" s="42" t="s">
        <v>15</v>
      </c>
      <c r="C348" s="42"/>
      <c r="F348" s="13"/>
      <c r="G348" s="32" t="s">
        <v>15</v>
      </c>
    </row>
  </sheetData>
  <sheetProtection/>
  <mergeCells count="10">
    <mergeCell ref="B348:C348"/>
    <mergeCell ref="B347:C347"/>
    <mergeCell ref="B5:G5"/>
    <mergeCell ref="B7:G7"/>
    <mergeCell ref="A6:G6"/>
    <mergeCell ref="A9:A10"/>
    <mergeCell ref="G9:G10"/>
    <mergeCell ref="D9:D10"/>
    <mergeCell ref="B9:C9"/>
    <mergeCell ref="E9:F9"/>
  </mergeCells>
  <dataValidations count="1">
    <dataValidation type="date" allowBlank="1" showInputMessage="1" showErrorMessage="1" sqref="B11:C116 B119:C339">
      <formula1>43101</formula1>
      <formula2>43465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rfron</dc:creator>
  <cp:keywords/>
  <dc:description/>
  <cp:lastModifiedBy>WZKol</cp:lastModifiedBy>
  <cp:lastPrinted>2015-06-17T13:08:41Z</cp:lastPrinted>
  <dcterms:created xsi:type="dcterms:W3CDTF">2009-11-19T08:01:51Z</dcterms:created>
  <dcterms:modified xsi:type="dcterms:W3CDTF">2018-10-22T10:12:57Z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0x010100DEB994FCBE66E545B2BFB237DC7DF1B8</vt:lpwstr>
  </property>
  <property fmtid="{D5CDD505-2E9C-101B-9397-08002B2CF9AE}" pid="3" name="Odbiorcy2">
    <vt:lpwstr>Wszyscy</vt:lpwstr>
  </property>
  <property fmtid="{D5CDD505-2E9C-101B-9397-08002B2CF9AE}" pid="4" name="NazwaPliku">
    <vt:lpwstr>F_zal_nr_2.xlsx.xlsx</vt:lpwstr>
  </property>
  <property fmtid="{D5CDD505-2E9C-101B-9397-08002B2CF9AE}" pid="5" name="Osoba">
    <vt:lpwstr>SPORT\ZWINIARSKI</vt:lpwstr>
  </property>
</Properties>
</file>